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Dokumentacja przetargowa drogi gminne\Dziedzice\03 Materiały przetargowe\"/>
    </mc:Choice>
  </mc:AlternateContent>
  <bookViews>
    <workbookView xWindow="0" yWindow="0" windowWidth="21600" windowHeight="10425" activeTab="1"/>
  </bookViews>
  <sheets>
    <sheet name="Dziedzice inwestorski" sheetId="5" r:id="rId1"/>
    <sheet name="Dziedzice ofertowy" sheetId="6" r:id="rId2"/>
  </sheets>
  <definedNames>
    <definedName name="Excel_BuiltIn_Print_Area_1_1" localSheetId="0">'Dziedzice inwestorski'!$A$1:$G$36</definedName>
    <definedName name="Excel_BuiltIn_Print_Area_1_1" localSheetId="1">'Dziedzice ofertowy'!$A$1:$G$36</definedName>
    <definedName name="Excel_BuiltIn_Print_Area_1_1">#REF!</definedName>
    <definedName name="Excel_BuiltIn_Print_Area_2">"$#ODWOŁANIE!.$A$1:$H$85"</definedName>
    <definedName name="Excel_BuiltIn_Print_Titles_2">"$#ODWOŁANIE!.$A$6:$IV$8"</definedName>
    <definedName name="_xlnm.Print_Area" localSheetId="0">'Dziedzice inwestorski'!$A$1:$G$30</definedName>
    <definedName name="_xlnm.Print_Area" localSheetId="1">'Dziedzice ofertowy'!$A$1:$G$30</definedName>
    <definedName name="_xlnm.Print_Titles" localSheetId="0">'Dziedzice inwestorski'!$5:$7</definedName>
    <definedName name="_xlnm.Print_Titles" localSheetId="1">'Dziedzice ofertowy'!$5:$7</definedName>
  </definedNames>
  <calcPr calcId="152511"/>
</workbook>
</file>

<file path=xl/calcChain.xml><?xml version="1.0" encoding="utf-8"?>
<calcChain xmlns="http://schemas.openxmlformats.org/spreadsheetml/2006/main">
  <c r="E24" i="6" l="1"/>
  <c r="E20" i="6"/>
  <c r="E19" i="6"/>
  <c r="E18" i="6"/>
  <c r="E14" i="6"/>
  <c r="E10" i="6"/>
  <c r="J7" i="6"/>
  <c r="E19" i="5" l="1"/>
  <c r="G19" i="5" s="1"/>
  <c r="E14" i="5"/>
  <c r="G14" i="5" s="1"/>
  <c r="G15" i="5" s="1"/>
  <c r="E24" i="5"/>
  <c r="G24" i="5" s="1"/>
  <c r="G25" i="5" s="1"/>
  <c r="E20" i="5"/>
  <c r="G20" i="5" s="1"/>
  <c r="E10" i="5"/>
  <c r="G10" i="5" s="1"/>
  <c r="G11" i="5" s="1"/>
  <c r="J7" i="5"/>
  <c r="E18" i="5" s="1"/>
  <c r="G18" i="5" s="1"/>
  <c r="G21" i="5" l="1"/>
  <c r="G27" i="5" s="1"/>
  <c r="G28" i="5" s="1"/>
  <c r="G29" i="5" s="1"/>
</calcChain>
</file>

<file path=xl/sharedStrings.xml><?xml version="1.0" encoding="utf-8"?>
<sst xmlns="http://schemas.openxmlformats.org/spreadsheetml/2006/main" count="104" uniqueCount="49">
  <si>
    <t xml:space="preserve"> </t>
  </si>
  <si>
    <t>LP</t>
  </si>
  <si>
    <t>NUMER SST</t>
  </si>
  <si>
    <t>WYSZCZEGÓLNIENIE ELEMENTÓW ROZLICZENIOWYCH</t>
  </si>
  <si>
    <t>JEDNOSTKA</t>
  </si>
  <si>
    <t>CENA JEDNOSTKOWA</t>
  </si>
  <si>
    <t>WARTOŚĆ</t>
  </si>
  <si>
    <t>NAZWA</t>
  </si>
  <si>
    <t>ILOŚĆ</t>
  </si>
  <si>
    <t>01.00.00</t>
  </si>
  <si>
    <t>ROBOTY PRZYGOTOWAWCZE</t>
  </si>
  <si>
    <t>1</t>
  </si>
  <si>
    <t>m2</t>
  </si>
  <si>
    <t>04.00.00</t>
  </si>
  <si>
    <t>PODBUDOWY</t>
  </si>
  <si>
    <t>Razem (podbudowy):</t>
  </si>
  <si>
    <t>05.00.00</t>
  </si>
  <si>
    <t>NAWIERZCHNIE</t>
  </si>
  <si>
    <t>Razem (nawierzchnie):</t>
  </si>
  <si>
    <t>Razem:</t>
  </si>
  <si>
    <t>ŁĄCZNIE:</t>
  </si>
  <si>
    <t>Razem (roboty  przygotowawcze):</t>
  </si>
  <si>
    <t>01.01.01</t>
  </si>
  <si>
    <t>km</t>
  </si>
  <si>
    <t>VAT 23%</t>
  </si>
  <si>
    <t>Wyznaczenie trasy i punktów wysokościowych</t>
  </si>
  <si>
    <t>06.00.00</t>
  </si>
  <si>
    <t>ROBOTY WYKOŃCZENIOWE</t>
  </si>
  <si>
    <t>Razem (roboty wykończeniowe):</t>
  </si>
  <si>
    <t>KOSZTORYS INWESTORSKI</t>
  </si>
  <si>
    <t>04.03.01</t>
  </si>
  <si>
    <t>05.03.05b</t>
  </si>
  <si>
    <t>05.02.01</t>
  </si>
  <si>
    <t>Oczyszczenie i skropienie podbudowy z kruszywa łamanego pod nawierzchnię jezdni emulsją asfaltową w ilości 0,8kg/m2</t>
  </si>
  <si>
    <t>5</t>
  </si>
  <si>
    <t>06.03.01</t>
  </si>
  <si>
    <t>Wykonanie poboczy z kruszywa łamanego stabilizowanego mechanicznie 0/31,5 mm gr. 10 cm szerokości 0,50 m</t>
  </si>
  <si>
    <t xml:space="preserve">Wykonanie warstwy ścieralnej jezdni - AC 11 S 50/70 gr. 5 cm </t>
  </si>
  <si>
    <t>Wykonanie ścinki poboczy gr. 10 cm na szerokość 0,75m z odwozem nadmiaru na odkład Wykonawcy</t>
  </si>
  <si>
    <t>6</t>
  </si>
  <si>
    <t>KOSZTORYS OFERTOWY</t>
  </si>
  <si>
    <t>2</t>
  </si>
  <si>
    <t>3</t>
  </si>
  <si>
    <t>4</t>
  </si>
  <si>
    <t>długość</t>
  </si>
  <si>
    <t>05.03.05a</t>
  </si>
  <si>
    <t>Mg</t>
  </si>
  <si>
    <t>Remont cząstkowy nawierzchni</t>
  </si>
  <si>
    <t>Przebudowa drogi gminnej w m. Dziedzice długości 480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</si>
</sst>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00"/>
  </numFmts>
  <fonts count="11"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b/>
      <sz val="13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9" fontId="0" fillId="0" borderId="0" xfId="0" applyNumberFormat="1" applyFont="1"/>
    <xf numFmtId="49" fontId="0" fillId="0" borderId="0" xfId="0" applyNumberFormat="1"/>
    <xf numFmtId="164" fontId="0" fillId="0" borderId="0" xfId="0" applyNumberForma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1" fontId="3" fillId="0" borderId="1" xfId="0" applyNumberFormat="1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8" fillId="0" borderId="8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wrapText="1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0" fillId="0" borderId="5" xfId="0" applyNumberFormat="1" applyFont="1" applyBorder="1"/>
    <xf numFmtId="49" fontId="0" fillId="0" borderId="1" xfId="0" applyNumberFormat="1" applyFont="1" applyBorder="1"/>
    <xf numFmtId="49" fontId="0" fillId="0" borderId="6" xfId="0" applyNumberFormat="1" applyFont="1" applyBorder="1"/>
    <xf numFmtId="49" fontId="6" fillId="0" borderId="5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zoomScale="160" zoomScaleNormal="160" workbookViewId="0">
      <selection activeCell="C18" sqref="C18"/>
    </sheetView>
  </sheetViews>
  <sheetFormatPr defaultColWidth="8.85546875" defaultRowHeight="12.75" outlineLevelRow="1"/>
  <cols>
    <col min="1" max="1" width="3.85546875" style="1" customWidth="1"/>
    <col min="2" max="2" width="9" style="2" customWidth="1"/>
    <col min="3" max="3" width="48.7109375" customWidth="1"/>
    <col min="4" max="4" width="6.5703125" customWidth="1"/>
    <col min="5" max="5" width="9.42578125" style="3" customWidth="1"/>
    <col min="6" max="6" width="9.7109375" customWidth="1"/>
    <col min="7" max="7" width="12.7109375" customWidth="1"/>
    <col min="8" max="8" width="17.7109375" customWidth="1"/>
  </cols>
  <sheetData>
    <row r="1" spans="1:10" s="21" customFormat="1" ht="11.1" customHeight="1" thickBot="1">
      <c r="A1" s="76" t="s">
        <v>0</v>
      </c>
      <c r="B1" s="76"/>
      <c r="C1" s="76"/>
      <c r="D1" s="76"/>
      <c r="E1" s="76"/>
      <c r="F1" s="76"/>
      <c r="G1" s="76"/>
    </row>
    <row r="2" spans="1:10" s="21" customFormat="1" ht="18" customHeight="1" outlineLevel="1" thickTop="1">
      <c r="A2" s="77" t="s">
        <v>29</v>
      </c>
      <c r="B2" s="78"/>
      <c r="C2" s="78"/>
      <c r="D2" s="78"/>
      <c r="E2" s="78"/>
      <c r="F2" s="78"/>
      <c r="G2" s="79"/>
    </row>
    <row r="3" spans="1:10" s="21" customFormat="1" ht="36.75" customHeight="1" outlineLevel="1">
      <c r="A3" s="80" t="s">
        <v>48</v>
      </c>
      <c r="B3" s="81"/>
      <c r="C3" s="81"/>
      <c r="D3" s="81"/>
      <c r="E3" s="81"/>
      <c r="F3" s="81"/>
      <c r="G3" s="82"/>
    </row>
    <row r="4" spans="1:10" s="21" customFormat="1" ht="12">
      <c r="A4" s="83"/>
      <c r="B4" s="84"/>
      <c r="C4" s="84"/>
      <c r="D4" s="84"/>
      <c r="E4" s="84"/>
      <c r="F4" s="84"/>
      <c r="G4" s="85"/>
    </row>
    <row r="5" spans="1:10" s="21" customFormat="1" ht="19.350000000000001" customHeight="1">
      <c r="A5" s="56" t="s">
        <v>1</v>
      </c>
      <c r="B5" s="86" t="s">
        <v>2</v>
      </c>
      <c r="C5" s="87" t="s">
        <v>3</v>
      </c>
      <c r="D5" s="87" t="s">
        <v>4</v>
      </c>
      <c r="E5" s="87"/>
      <c r="F5" s="88" t="s">
        <v>5</v>
      </c>
      <c r="G5" s="89" t="s">
        <v>6</v>
      </c>
    </row>
    <row r="6" spans="1:10" s="21" customFormat="1" ht="20.85" customHeight="1">
      <c r="A6" s="56"/>
      <c r="B6" s="86"/>
      <c r="C6" s="87"/>
      <c r="D6" s="44" t="s">
        <v>7</v>
      </c>
      <c r="E6" s="12" t="s">
        <v>8</v>
      </c>
      <c r="F6" s="88"/>
      <c r="G6" s="89" t="s">
        <v>6</v>
      </c>
      <c r="I6" s="21" t="s">
        <v>44</v>
      </c>
      <c r="J6" s="21">
        <v>480</v>
      </c>
    </row>
    <row r="7" spans="1:10" s="21" customFormat="1" ht="12">
      <c r="A7" s="16">
        <v>1</v>
      </c>
      <c r="B7" s="13">
        <v>2</v>
      </c>
      <c r="C7" s="47">
        <v>3</v>
      </c>
      <c r="D7" s="47">
        <v>4</v>
      </c>
      <c r="E7" s="39">
        <v>5</v>
      </c>
      <c r="F7" s="47">
        <v>6</v>
      </c>
      <c r="G7" s="17">
        <v>7</v>
      </c>
      <c r="J7" s="21">
        <f>J6*5*0.05*2.6*0.1</f>
        <v>31.200000000000003</v>
      </c>
    </row>
    <row r="8" spans="1:10" s="21" customFormat="1" ht="12">
      <c r="A8" s="70"/>
      <c r="B8" s="71"/>
      <c r="C8" s="71"/>
      <c r="D8" s="71"/>
      <c r="E8" s="71"/>
      <c r="F8" s="71"/>
      <c r="G8" s="72"/>
    </row>
    <row r="9" spans="1:10" s="21" customFormat="1" ht="12">
      <c r="A9" s="56" t="s">
        <v>9</v>
      </c>
      <c r="B9" s="57"/>
      <c r="C9" s="58" t="s">
        <v>10</v>
      </c>
      <c r="D9" s="58"/>
      <c r="E9" s="58"/>
      <c r="F9" s="58"/>
      <c r="G9" s="59"/>
      <c r="H9" s="22"/>
    </row>
    <row r="10" spans="1:10" s="21" customFormat="1" ht="12">
      <c r="A10" s="45" t="s">
        <v>11</v>
      </c>
      <c r="B10" s="46" t="s">
        <v>22</v>
      </c>
      <c r="C10" s="27" t="s">
        <v>25</v>
      </c>
      <c r="D10" s="29" t="s">
        <v>23</v>
      </c>
      <c r="E10" s="36">
        <f>J6/1000</f>
        <v>0.48</v>
      </c>
      <c r="F10" s="19">
        <v>6000</v>
      </c>
      <c r="G10" s="30">
        <f t="shared" ref="G10" si="0">ROUND(E10*F10,2)</f>
        <v>2880</v>
      </c>
      <c r="H10" s="22"/>
    </row>
    <row r="11" spans="1:10" s="21" customFormat="1">
      <c r="A11" s="60" t="s">
        <v>21</v>
      </c>
      <c r="B11" s="61"/>
      <c r="C11" s="61"/>
      <c r="D11" s="61"/>
      <c r="E11" s="61"/>
      <c r="F11" s="61"/>
      <c r="G11" s="18">
        <f>SUM(G10:G10)</f>
        <v>2880</v>
      </c>
      <c r="H11" s="22"/>
    </row>
    <row r="12" spans="1:10" s="21" customFormat="1" ht="12.75" customHeight="1">
      <c r="A12" s="73"/>
      <c r="B12" s="74"/>
      <c r="C12" s="74"/>
      <c r="D12" s="74"/>
      <c r="E12" s="74"/>
      <c r="F12" s="74"/>
      <c r="G12" s="75"/>
      <c r="H12" s="22"/>
    </row>
    <row r="13" spans="1:10" s="22" customFormat="1" ht="14.25" customHeight="1">
      <c r="A13" s="56" t="s">
        <v>13</v>
      </c>
      <c r="B13" s="57"/>
      <c r="C13" s="58" t="s">
        <v>14</v>
      </c>
      <c r="D13" s="58"/>
      <c r="E13" s="58"/>
      <c r="F13" s="58"/>
      <c r="G13" s="59"/>
      <c r="H13" s="21"/>
      <c r="I13" s="21"/>
      <c r="J13" s="21"/>
    </row>
    <row r="14" spans="1:10" s="22" customFormat="1" ht="35.25" customHeight="1">
      <c r="A14" s="45" t="s">
        <v>41</v>
      </c>
      <c r="B14" s="48" t="s">
        <v>30</v>
      </c>
      <c r="C14" s="20" t="s">
        <v>33</v>
      </c>
      <c r="D14" s="29" t="s">
        <v>12</v>
      </c>
      <c r="E14" s="25">
        <f>4.15*J6</f>
        <v>1992.0000000000002</v>
      </c>
      <c r="F14" s="19">
        <v>1.89</v>
      </c>
      <c r="G14" s="30">
        <f t="shared" ref="G14" si="1">ROUND(E14*F14,2)</f>
        <v>3764.88</v>
      </c>
      <c r="H14" s="11"/>
      <c r="I14" s="21"/>
      <c r="J14" s="21"/>
    </row>
    <row r="15" spans="1:10" s="5" customFormat="1" ht="12.75" customHeight="1">
      <c r="A15" s="60" t="s">
        <v>15</v>
      </c>
      <c r="B15" s="61"/>
      <c r="C15" s="61"/>
      <c r="D15" s="61"/>
      <c r="E15" s="61"/>
      <c r="F15" s="61"/>
      <c r="G15" s="18">
        <f>SUM(G14:G14)</f>
        <v>3764.88</v>
      </c>
      <c r="H15" s="6"/>
      <c r="I15" s="21"/>
      <c r="J15" s="21"/>
    </row>
    <row r="16" spans="1:10" s="7" customFormat="1">
      <c r="A16" s="67"/>
      <c r="B16" s="68"/>
      <c r="C16" s="68"/>
      <c r="D16" s="68"/>
      <c r="E16" s="68"/>
      <c r="F16" s="68"/>
      <c r="G16" s="69"/>
      <c r="I16" s="21"/>
      <c r="J16" s="21"/>
    </row>
    <row r="17" spans="1:10" s="7" customFormat="1" ht="12">
      <c r="A17" s="56" t="s">
        <v>16</v>
      </c>
      <c r="B17" s="57"/>
      <c r="C17" s="58" t="s">
        <v>17</v>
      </c>
      <c r="D17" s="58"/>
      <c r="E17" s="58"/>
      <c r="F17" s="58"/>
      <c r="G17" s="59"/>
      <c r="I17" s="21"/>
      <c r="J17" s="21"/>
    </row>
    <row r="18" spans="1:10" s="7" customFormat="1" ht="12">
      <c r="A18" s="32" t="s">
        <v>42</v>
      </c>
      <c r="B18" s="40" t="s">
        <v>45</v>
      </c>
      <c r="C18" s="41" t="s">
        <v>47</v>
      </c>
      <c r="D18" s="42" t="s">
        <v>46</v>
      </c>
      <c r="E18" s="43">
        <f>ROUND(J7,0)</f>
        <v>31</v>
      </c>
      <c r="F18" s="43">
        <v>488.16</v>
      </c>
      <c r="G18" s="30">
        <f t="shared" ref="G18:G20" si="2">ROUND(E18*F18,2)</f>
        <v>15132.96</v>
      </c>
      <c r="I18" s="21"/>
      <c r="J18" s="21"/>
    </row>
    <row r="19" spans="1:10" s="7" customFormat="1" ht="24">
      <c r="A19" s="32" t="s">
        <v>43</v>
      </c>
      <c r="B19" s="35" t="s">
        <v>31</v>
      </c>
      <c r="C19" s="14" t="s">
        <v>37</v>
      </c>
      <c r="D19" s="29" t="s">
        <v>12</v>
      </c>
      <c r="E19" s="15">
        <f>4*J6</f>
        <v>1920</v>
      </c>
      <c r="F19" s="28">
        <v>35</v>
      </c>
      <c r="G19" s="30">
        <f t="shared" si="2"/>
        <v>67200</v>
      </c>
      <c r="I19" s="5"/>
      <c r="J19" s="5"/>
    </row>
    <row r="20" spans="1:10" s="7" customFormat="1" ht="24">
      <c r="A20" s="32" t="s">
        <v>34</v>
      </c>
      <c r="B20" s="33" t="s">
        <v>32</v>
      </c>
      <c r="C20" s="34" t="s">
        <v>36</v>
      </c>
      <c r="D20" s="29" t="s">
        <v>12</v>
      </c>
      <c r="E20" s="26">
        <f>1*J6</f>
        <v>480</v>
      </c>
      <c r="F20" s="19">
        <v>15</v>
      </c>
      <c r="G20" s="30">
        <f t="shared" si="2"/>
        <v>7200</v>
      </c>
      <c r="I20" s="21"/>
      <c r="J20" s="21"/>
    </row>
    <row r="21" spans="1:10" s="7" customFormat="1" ht="12" customHeight="1">
      <c r="A21" s="60" t="s">
        <v>18</v>
      </c>
      <c r="B21" s="61"/>
      <c r="C21" s="61"/>
      <c r="D21" s="61"/>
      <c r="E21" s="61"/>
      <c r="F21" s="61"/>
      <c r="G21" s="18">
        <f>SUM(G18:G20)</f>
        <v>89532.959999999992</v>
      </c>
      <c r="H21" s="6"/>
      <c r="I21" s="21"/>
      <c r="J21" s="21"/>
    </row>
    <row r="22" spans="1:10" s="7" customFormat="1" ht="12" customHeight="1">
      <c r="A22" s="67"/>
      <c r="B22" s="68"/>
      <c r="C22" s="68"/>
      <c r="D22" s="68"/>
      <c r="E22" s="68"/>
      <c r="F22" s="68"/>
      <c r="G22" s="69"/>
      <c r="H22" s="6"/>
      <c r="I22" s="21"/>
      <c r="J22" s="21"/>
    </row>
    <row r="23" spans="1:10" s="7" customFormat="1" ht="15" customHeight="1">
      <c r="A23" s="56" t="s">
        <v>26</v>
      </c>
      <c r="B23" s="57"/>
      <c r="C23" s="58" t="s">
        <v>27</v>
      </c>
      <c r="D23" s="58"/>
      <c r="E23" s="58"/>
      <c r="F23" s="58"/>
      <c r="G23" s="59"/>
      <c r="H23" s="6"/>
      <c r="I23" s="21"/>
      <c r="J23" s="21"/>
    </row>
    <row r="24" spans="1:10" s="7" customFormat="1" ht="24" customHeight="1">
      <c r="A24" s="45" t="s">
        <v>39</v>
      </c>
      <c r="B24" s="31" t="s">
        <v>35</v>
      </c>
      <c r="C24" s="14" t="s">
        <v>38</v>
      </c>
      <c r="D24" s="29" t="s">
        <v>12</v>
      </c>
      <c r="E24" s="38">
        <f>1.5*J6</f>
        <v>720</v>
      </c>
      <c r="F24" s="19">
        <v>3</v>
      </c>
      <c r="G24" s="30">
        <f t="shared" ref="G24" si="3">ROUND(E24*F24,2)</f>
        <v>2160</v>
      </c>
      <c r="H24" s="6"/>
      <c r="I24" s="37"/>
      <c r="J24" s="21"/>
    </row>
    <row r="25" spans="1:10" s="7" customFormat="1" ht="15" customHeight="1">
      <c r="A25" s="60" t="s">
        <v>28</v>
      </c>
      <c r="B25" s="61"/>
      <c r="C25" s="61"/>
      <c r="D25" s="61"/>
      <c r="E25" s="61"/>
      <c r="F25" s="61"/>
      <c r="G25" s="18">
        <f>SUM(G24:G24)</f>
        <v>2160</v>
      </c>
      <c r="H25" s="6"/>
      <c r="I25" s="21"/>
      <c r="J25" s="21"/>
    </row>
    <row r="26" spans="1:10" s="7" customFormat="1" ht="12">
      <c r="A26" s="62"/>
      <c r="B26" s="63"/>
      <c r="C26" s="63"/>
      <c r="D26" s="63"/>
      <c r="E26" s="63"/>
      <c r="F26" s="63"/>
      <c r="G26" s="64"/>
      <c r="I26" s="21"/>
      <c r="J26" s="21"/>
    </row>
    <row r="27" spans="1:10" s="7" customFormat="1" ht="12.75" customHeight="1">
      <c r="A27" s="65" t="s">
        <v>19</v>
      </c>
      <c r="B27" s="66"/>
      <c r="C27" s="66"/>
      <c r="D27" s="66"/>
      <c r="E27" s="66"/>
      <c r="F27" s="66"/>
      <c r="G27" s="18">
        <f>G11+G15+G21+G25</f>
        <v>98337.84</v>
      </c>
    </row>
    <row r="28" spans="1:10" s="7" customFormat="1" ht="12.75" customHeight="1">
      <c r="A28" s="65" t="s">
        <v>24</v>
      </c>
      <c r="B28" s="66"/>
      <c r="C28" s="66"/>
      <c r="D28" s="66"/>
      <c r="E28" s="66"/>
      <c r="F28" s="66"/>
      <c r="G28" s="18">
        <f>G27*0.23</f>
        <v>22617.7032</v>
      </c>
    </row>
    <row r="29" spans="1:10" s="7" customFormat="1" ht="13.5" thickBot="1">
      <c r="A29" s="54" t="s">
        <v>20</v>
      </c>
      <c r="B29" s="55"/>
      <c r="C29" s="55"/>
      <c r="D29" s="55"/>
      <c r="E29" s="55"/>
      <c r="F29" s="55"/>
      <c r="G29" s="23">
        <f>G28+G27</f>
        <v>120955.5432</v>
      </c>
    </row>
    <row r="30" spans="1:10" s="7" customFormat="1" thickTop="1">
      <c r="A30" s="4"/>
      <c r="B30" s="4"/>
      <c r="C30" s="21"/>
      <c r="D30" s="21"/>
      <c r="E30" s="8"/>
      <c r="F30" s="9"/>
    </row>
    <row r="31" spans="1:10" s="7" customFormat="1" ht="24.75" customHeight="1">
      <c r="A31" s="10"/>
      <c r="B31" s="4"/>
      <c r="C31" s="21"/>
      <c r="D31" s="21"/>
      <c r="E31" s="8"/>
      <c r="F31" s="9"/>
      <c r="G31" s="9"/>
      <c r="H31" s="6"/>
    </row>
    <row r="32" spans="1:10" s="7" customFormat="1">
      <c r="A32" s="1"/>
      <c r="B32" s="2"/>
      <c r="C32"/>
      <c r="D32"/>
      <c r="E32" s="3"/>
      <c r="F32"/>
      <c r="G32"/>
      <c r="H32" s="6"/>
    </row>
    <row r="33" spans="1:8" s="7" customFormat="1" ht="12.75" customHeight="1">
      <c r="A33" s="1"/>
      <c r="B33" s="2"/>
      <c r="C33"/>
      <c r="D33"/>
      <c r="E33" s="3"/>
      <c r="F33"/>
      <c r="G33"/>
      <c r="H33" s="6"/>
    </row>
    <row r="34" spans="1:8" s="7" customFormat="1">
      <c r="A34" s="1"/>
      <c r="B34" s="2"/>
      <c r="C34"/>
      <c r="D34"/>
      <c r="E34" s="3"/>
      <c r="F34"/>
      <c r="G34"/>
      <c r="H34" s="6"/>
    </row>
    <row r="35" spans="1:8" s="7" customFormat="1">
      <c r="A35" s="1"/>
      <c r="B35" s="2"/>
      <c r="C35"/>
      <c r="D35"/>
      <c r="E35" s="3"/>
      <c r="F35"/>
      <c r="G35"/>
      <c r="H35" s="6"/>
    </row>
    <row r="36" spans="1:8" s="7" customFormat="1">
      <c r="A36" s="1"/>
      <c r="B36" s="2"/>
      <c r="C36"/>
      <c r="D36"/>
      <c r="E36" s="3"/>
      <c r="F36"/>
      <c r="G36"/>
      <c r="H36" s="6"/>
    </row>
    <row r="37" spans="1:8" s="7" customFormat="1">
      <c r="A37" s="1"/>
      <c r="B37" s="2"/>
      <c r="C37"/>
      <c r="D37"/>
      <c r="E37" s="3"/>
      <c r="F37"/>
      <c r="G37"/>
      <c r="H37" s="6"/>
    </row>
    <row r="38" spans="1:8" s="7" customFormat="1">
      <c r="A38" s="1"/>
      <c r="B38" s="2"/>
      <c r="C38"/>
      <c r="D38"/>
      <c r="E38" s="3"/>
      <c r="F38"/>
      <c r="G38"/>
      <c r="H38" s="6"/>
    </row>
    <row r="39" spans="1:8" s="7" customFormat="1" ht="12.75" customHeight="1">
      <c r="A39" s="1"/>
      <c r="B39" s="2"/>
      <c r="C39" s="9"/>
      <c r="D39"/>
      <c r="E39" s="3"/>
      <c r="F39"/>
      <c r="G39"/>
      <c r="H39" s="6"/>
    </row>
    <row r="40" spans="1:8" s="7" customFormat="1" ht="12.95" customHeight="1">
      <c r="A40" s="1"/>
      <c r="B40" s="2"/>
      <c r="C40"/>
      <c r="D40"/>
      <c r="E40" s="3"/>
      <c r="F40"/>
      <c r="G40"/>
      <c r="H40" s="6"/>
    </row>
    <row r="41" spans="1:8" s="7" customFormat="1" ht="12.95" customHeight="1">
      <c r="A41" s="1"/>
      <c r="B41" s="2"/>
      <c r="C41"/>
      <c r="D41"/>
      <c r="E41" s="3"/>
      <c r="F41"/>
      <c r="G41"/>
      <c r="H41" s="6"/>
    </row>
    <row r="42" spans="1:8" s="7" customFormat="1" ht="12.95" customHeight="1">
      <c r="A42" s="1"/>
      <c r="B42" s="2"/>
      <c r="C42"/>
      <c r="D42"/>
      <c r="E42" s="3"/>
      <c r="F42"/>
      <c r="G42"/>
      <c r="H42" s="6"/>
    </row>
    <row r="43" spans="1:8" s="7" customFormat="1" ht="23.1" customHeight="1">
      <c r="A43" s="4"/>
      <c r="B43" s="4"/>
      <c r="C43" s="21"/>
      <c r="D43" s="21"/>
      <c r="E43" s="8"/>
      <c r="F43" s="9"/>
      <c r="G43" s="9"/>
      <c r="H43" s="6"/>
    </row>
    <row r="44" spans="1:8" s="7" customFormat="1" ht="17.100000000000001" customHeight="1">
      <c r="A44" s="4"/>
      <c r="B44" s="4"/>
      <c r="C44" s="21"/>
      <c r="D44" s="21"/>
      <c r="E44" s="8"/>
      <c r="F44" s="9"/>
      <c r="G44" s="9"/>
      <c r="H44" s="6"/>
    </row>
    <row r="45" spans="1:8" s="7" customFormat="1" ht="23.85" customHeight="1">
      <c r="A45" s="4"/>
      <c r="B45" s="4"/>
      <c r="C45" s="21"/>
      <c r="D45" s="21"/>
      <c r="E45" s="8"/>
      <c r="F45" s="9"/>
      <c r="G45" s="9"/>
      <c r="H45" s="6"/>
    </row>
    <row r="46" spans="1:8" s="7" customFormat="1" ht="14.85" customHeight="1">
      <c r="A46" s="4"/>
      <c r="B46" s="4"/>
      <c r="C46" s="21"/>
      <c r="D46" s="21"/>
      <c r="E46" s="8"/>
      <c r="F46" s="9"/>
      <c r="G46" s="9"/>
      <c r="H46" s="6"/>
    </row>
    <row r="47" spans="1:8" s="7" customFormat="1" ht="11.85" customHeight="1">
      <c r="A47" s="4"/>
      <c r="B47" s="4"/>
      <c r="C47" s="21"/>
      <c r="D47" s="21"/>
      <c r="E47" s="8"/>
      <c r="F47" s="9"/>
      <c r="G47" s="9"/>
      <c r="H47" s="6"/>
    </row>
    <row r="48" spans="1:8" s="7" customFormat="1" ht="13.35" customHeight="1">
      <c r="A48" s="4"/>
      <c r="B48" s="4"/>
      <c r="C48" s="21"/>
      <c r="D48" s="21"/>
      <c r="E48" s="8"/>
      <c r="F48" s="9"/>
      <c r="G48" s="9"/>
      <c r="H48"/>
    </row>
    <row r="49" spans="1:12" s="7" customFormat="1" ht="13.35" customHeight="1">
      <c r="A49" s="4"/>
      <c r="B49" s="4"/>
      <c r="C49" s="21"/>
      <c r="D49" s="21"/>
      <c r="E49" s="8"/>
      <c r="F49" s="9"/>
      <c r="G49" s="9"/>
      <c r="H49"/>
    </row>
    <row r="50" spans="1:12" s="7" customFormat="1" ht="12">
      <c r="A50" s="4"/>
      <c r="B50" s="4"/>
      <c r="C50" s="21"/>
      <c r="D50" s="21"/>
      <c r="E50" s="8"/>
      <c r="F50" s="9"/>
      <c r="G50" s="9"/>
      <c r="H50" s="9"/>
      <c r="J50" s="24"/>
      <c r="L50" s="24"/>
    </row>
    <row r="51" spans="1:12" s="7" customFormat="1" ht="12">
      <c r="A51" s="4"/>
      <c r="B51" s="4"/>
      <c r="C51" s="21"/>
      <c r="D51" s="21"/>
      <c r="E51" s="8"/>
      <c r="F51" s="9"/>
      <c r="G51" s="9"/>
      <c r="H51" s="9"/>
      <c r="J51" s="24"/>
      <c r="L51" s="24"/>
    </row>
    <row r="52" spans="1:12" s="7" customFormat="1" ht="12">
      <c r="A52" s="4"/>
      <c r="B52" s="4"/>
      <c r="C52" s="21"/>
      <c r="D52" s="21"/>
      <c r="E52" s="8"/>
      <c r="F52" s="9"/>
      <c r="G52" s="9"/>
      <c r="H52" s="9"/>
      <c r="J52" s="24"/>
      <c r="L52" s="24"/>
    </row>
    <row r="53" spans="1:12" s="7" customFormat="1" ht="12">
      <c r="A53" s="4"/>
      <c r="B53" s="4"/>
      <c r="C53" s="21"/>
      <c r="D53" s="21"/>
      <c r="E53" s="8"/>
      <c r="F53" s="9"/>
      <c r="G53" s="9"/>
      <c r="H53" s="9"/>
      <c r="J53" s="24"/>
      <c r="L53" s="24"/>
    </row>
    <row r="54" spans="1:12" s="5" customFormat="1" ht="12">
      <c r="A54" s="4"/>
      <c r="B54" s="4"/>
      <c r="C54" s="21"/>
      <c r="D54" s="21"/>
      <c r="E54" s="8"/>
      <c r="F54" s="9"/>
      <c r="G54" s="9"/>
      <c r="H54" s="9"/>
      <c r="I54" s="7"/>
      <c r="J54" s="24"/>
      <c r="K54" s="7"/>
      <c r="L54" s="24"/>
    </row>
    <row r="55" spans="1:12" s="22" customFormat="1" ht="12">
      <c r="A55" s="4"/>
      <c r="B55" s="4"/>
      <c r="C55" s="21"/>
      <c r="D55" s="21"/>
      <c r="E55" s="8"/>
      <c r="F55" s="9"/>
      <c r="G55" s="9"/>
      <c r="H55" s="9"/>
      <c r="I55" s="7"/>
      <c r="J55" s="24"/>
      <c r="K55" s="7"/>
      <c r="L55" s="24"/>
    </row>
    <row r="56" spans="1:12" s="21" customFormat="1" ht="12">
      <c r="A56" s="4"/>
      <c r="B56" s="4"/>
      <c r="E56" s="8"/>
      <c r="F56" s="9"/>
      <c r="G56" s="9"/>
      <c r="H56" s="9"/>
      <c r="I56" s="7"/>
      <c r="J56" s="24"/>
      <c r="K56" s="7"/>
      <c r="L56" s="24"/>
    </row>
    <row r="57" spans="1:12" s="21" customFormat="1" ht="12">
      <c r="A57" s="4"/>
      <c r="B57" s="4"/>
      <c r="E57" s="8"/>
      <c r="F57" s="9"/>
      <c r="G57" s="9"/>
      <c r="H57" s="9"/>
      <c r="I57" s="7"/>
      <c r="J57" s="24"/>
      <c r="K57" s="7"/>
      <c r="L57" s="24"/>
    </row>
    <row r="58" spans="1:12" s="21" customFormat="1" ht="12">
      <c r="A58" s="4"/>
      <c r="B58" s="4"/>
      <c r="E58" s="8"/>
      <c r="F58" s="9"/>
      <c r="G58" s="9"/>
      <c r="H58" s="9"/>
      <c r="I58" s="7"/>
      <c r="J58" s="24"/>
      <c r="K58" s="7"/>
      <c r="L58" s="24"/>
    </row>
    <row r="59" spans="1:12" s="21" customFormat="1" ht="12">
      <c r="A59" s="4"/>
      <c r="B59" s="4"/>
      <c r="E59" s="8"/>
      <c r="F59" s="9"/>
      <c r="G59" s="9"/>
      <c r="H59" s="9"/>
      <c r="I59" s="7"/>
      <c r="J59" s="24"/>
      <c r="K59" s="7"/>
      <c r="L59" s="24"/>
    </row>
    <row r="60" spans="1:12" s="21" customFormat="1" ht="12">
      <c r="A60" s="4"/>
      <c r="B60" s="4"/>
      <c r="E60" s="8"/>
      <c r="F60" s="9"/>
      <c r="G60" s="9"/>
    </row>
    <row r="61" spans="1:12" s="21" customFormat="1" ht="12">
      <c r="A61" s="4"/>
      <c r="B61" s="4"/>
      <c r="E61" s="8"/>
      <c r="F61" s="9"/>
      <c r="G61" s="9"/>
    </row>
    <row r="62" spans="1:12" s="21" customFormat="1" ht="12">
      <c r="A62" s="4"/>
      <c r="B62" s="4"/>
      <c r="E62" s="8"/>
      <c r="F62" s="9"/>
      <c r="G62" s="9"/>
    </row>
    <row r="63" spans="1:12" s="21" customFormat="1" ht="12">
      <c r="A63" s="4"/>
      <c r="B63" s="4"/>
      <c r="E63" s="8"/>
      <c r="F63" s="9"/>
      <c r="G63" s="9"/>
    </row>
    <row r="64" spans="1:12" s="21" customFormat="1" ht="12">
      <c r="A64" s="4"/>
      <c r="B64" s="4"/>
      <c r="E64" s="8"/>
      <c r="F64" s="9"/>
      <c r="G64" s="9"/>
    </row>
    <row r="65" spans="1:7" s="21" customFormat="1" ht="12">
      <c r="A65" s="4"/>
      <c r="B65" s="4"/>
      <c r="E65" s="8"/>
      <c r="F65" s="9"/>
      <c r="G65" s="9"/>
    </row>
    <row r="66" spans="1:7" s="21" customFormat="1" ht="12">
      <c r="A66" s="4"/>
      <c r="B66" s="4"/>
      <c r="E66" s="8"/>
      <c r="F66" s="9"/>
      <c r="G66" s="9"/>
    </row>
    <row r="67" spans="1:7" s="21" customFormat="1" ht="12">
      <c r="A67" s="4"/>
      <c r="B67" s="4"/>
      <c r="E67" s="8"/>
      <c r="F67" s="9"/>
      <c r="G67" s="9"/>
    </row>
    <row r="68" spans="1:7" s="21" customFormat="1" ht="12">
      <c r="A68" s="4"/>
      <c r="B68" s="4"/>
      <c r="E68" s="8"/>
      <c r="F68" s="9"/>
      <c r="G68" s="9"/>
    </row>
    <row r="69" spans="1:7" s="21" customFormat="1" ht="12">
      <c r="A69" s="4"/>
      <c r="B69" s="4"/>
      <c r="E69" s="8"/>
      <c r="F69" s="9"/>
      <c r="G69" s="9"/>
    </row>
    <row r="70" spans="1:7" s="21" customFormat="1" ht="12">
      <c r="A70" s="4"/>
      <c r="B70" s="4"/>
      <c r="E70" s="8"/>
      <c r="F70" s="9"/>
      <c r="G70" s="9"/>
    </row>
    <row r="71" spans="1:7" s="21" customFormat="1" ht="12">
      <c r="A71" s="4"/>
      <c r="B71" s="4"/>
      <c r="E71" s="8"/>
      <c r="F71" s="9"/>
      <c r="G71" s="9"/>
    </row>
    <row r="72" spans="1:7" s="21" customFormat="1" ht="12">
      <c r="A72" s="4"/>
      <c r="B72" s="4"/>
      <c r="E72" s="8"/>
      <c r="F72" s="9"/>
      <c r="G72" s="9"/>
    </row>
    <row r="73" spans="1:7" s="21" customFormat="1" ht="12">
      <c r="A73" s="4"/>
      <c r="B73" s="4"/>
      <c r="E73" s="8"/>
      <c r="F73" s="9"/>
      <c r="G73" s="9"/>
    </row>
    <row r="74" spans="1:7" s="21" customFormat="1" ht="12">
      <c r="A74" s="4"/>
      <c r="B74" s="4"/>
      <c r="E74" s="8"/>
      <c r="F74" s="9"/>
      <c r="G74" s="9"/>
    </row>
    <row r="75" spans="1:7" s="21" customFormat="1" ht="12">
      <c r="A75" s="4"/>
      <c r="B75" s="4"/>
      <c r="E75" s="8"/>
      <c r="F75" s="9"/>
      <c r="G75" s="9"/>
    </row>
    <row r="76" spans="1:7" s="21" customFormat="1" ht="12">
      <c r="A76" s="4"/>
      <c r="B76" s="4"/>
      <c r="E76" s="8"/>
      <c r="F76" s="9"/>
      <c r="G76" s="9"/>
    </row>
    <row r="77" spans="1:7" s="21" customFormat="1" ht="12">
      <c r="A77" s="4"/>
      <c r="B77" s="4"/>
      <c r="E77" s="8"/>
      <c r="F77" s="9"/>
      <c r="G77" s="9"/>
    </row>
    <row r="78" spans="1:7" s="21" customFormat="1" ht="12">
      <c r="A78" s="4"/>
      <c r="B78" s="4"/>
      <c r="E78" s="8"/>
      <c r="F78" s="9"/>
      <c r="G78" s="9"/>
    </row>
    <row r="79" spans="1:7" s="21" customFormat="1" ht="12">
      <c r="A79" s="4"/>
      <c r="B79" s="4"/>
      <c r="E79" s="8"/>
      <c r="F79" s="9"/>
      <c r="G79" s="9"/>
    </row>
    <row r="80" spans="1:7" s="21" customFormat="1" ht="12">
      <c r="A80" s="4"/>
      <c r="B80" s="4"/>
      <c r="E80" s="8"/>
      <c r="F80" s="9"/>
      <c r="G80" s="9"/>
    </row>
    <row r="81" spans="1:7" s="21" customFormat="1" ht="12">
      <c r="A81" s="4"/>
      <c r="B81" s="4"/>
      <c r="E81" s="8"/>
      <c r="F81" s="9"/>
      <c r="G81" s="9"/>
    </row>
    <row r="82" spans="1:7" s="21" customFormat="1" ht="12">
      <c r="A82" s="4"/>
      <c r="B82" s="4"/>
      <c r="E82" s="8"/>
      <c r="F82" s="9"/>
      <c r="G82" s="9"/>
    </row>
    <row r="83" spans="1:7" s="21" customFormat="1" ht="12">
      <c r="A83" s="4"/>
      <c r="B83" s="4"/>
      <c r="E83" s="8"/>
      <c r="F83" s="9"/>
      <c r="G83" s="9"/>
    </row>
    <row r="84" spans="1:7" s="21" customFormat="1" ht="12">
      <c r="A84" s="4"/>
      <c r="B84" s="4"/>
      <c r="E84" s="8"/>
      <c r="F84" s="9"/>
      <c r="G84" s="9"/>
    </row>
    <row r="85" spans="1:7" s="21" customFormat="1" ht="12">
      <c r="A85" s="4"/>
      <c r="B85" s="4"/>
      <c r="E85" s="8"/>
      <c r="F85" s="9"/>
      <c r="G85" s="9"/>
    </row>
    <row r="86" spans="1:7" s="21" customFormat="1" ht="12">
      <c r="A86" s="4"/>
      <c r="B86" s="4"/>
      <c r="E86" s="8"/>
      <c r="F86" s="9"/>
      <c r="G86" s="9"/>
    </row>
    <row r="87" spans="1:7" s="21" customFormat="1" ht="12">
      <c r="A87" s="4"/>
      <c r="B87" s="4"/>
      <c r="E87" s="8"/>
      <c r="F87" s="9"/>
      <c r="G87" s="9"/>
    </row>
    <row r="88" spans="1:7" s="21" customFormat="1" ht="12">
      <c r="A88" s="4"/>
      <c r="B88" s="4"/>
      <c r="E88" s="8"/>
      <c r="F88" s="9"/>
      <c r="G88" s="9"/>
    </row>
    <row r="89" spans="1:7" s="21" customFormat="1" ht="12">
      <c r="A89" s="4"/>
      <c r="B89" s="4"/>
      <c r="E89" s="8"/>
      <c r="F89" s="9"/>
      <c r="G89" s="9"/>
    </row>
    <row r="90" spans="1:7" s="21" customFormat="1" ht="12">
      <c r="A90" s="4"/>
      <c r="B90" s="4"/>
      <c r="E90" s="8"/>
      <c r="F90" s="9"/>
      <c r="G90" s="9"/>
    </row>
    <row r="91" spans="1:7" s="21" customFormat="1" ht="12">
      <c r="A91" s="4"/>
      <c r="B91" s="4"/>
      <c r="E91" s="8"/>
      <c r="F91" s="9"/>
      <c r="G91" s="9"/>
    </row>
    <row r="92" spans="1:7" s="21" customFormat="1" ht="12">
      <c r="A92" s="4"/>
      <c r="B92" s="4"/>
      <c r="E92" s="8"/>
      <c r="F92" s="9"/>
      <c r="G92" s="9"/>
    </row>
    <row r="93" spans="1:7" s="21" customFormat="1" ht="12">
      <c r="A93" s="4"/>
      <c r="B93" s="4"/>
      <c r="E93" s="8"/>
      <c r="F93" s="9"/>
      <c r="G93" s="9"/>
    </row>
    <row r="94" spans="1:7" s="21" customFormat="1" ht="12">
      <c r="A94" s="4"/>
      <c r="B94" s="4"/>
      <c r="E94" s="8"/>
      <c r="F94" s="9"/>
      <c r="G94" s="9"/>
    </row>
    <row r="95" spans="1:7" s="21" customFormat="1" ht="12">
      <c r="A95" s="4"/>
      <c r="B95" s="4"/>
      <c r="E95" s="8"/>
      <c r="F95" s="9"/>
      <c r="G95" s="9"/>
    </row>
    <row r="96" spans="1:7" s="21" customFormat="1" ht="12">
      <c r="A96" s="4"/>
      <c r="B96" s="4"/>
      <c r="E96" s="8"/>
      <c r="F96" s="9"/>
      <c r="G96" s="9"/>
    </row>
    <row r="97" spans="1:7" s="21" customFormat="1" ht="12">
      <c r="A97" s="4"/>
      <c r="B97" s="4"/>
      <c r="E97" s="8"/>
      <c r="F97" s="9"/>
      <c r="G97" s="9"/>
    </row>
    <row r="98" spans="1:7" s="21" customFormat="1" ht="12">
      <c r="A98" s="4"/>
      <c r="B98" s="4"/>
      <c r="E98" s="8"/>
      <c r="F98" s="9"/>
      <c r="G98" s="9"/>
    </row>
    <row r="99" spans="1:7" s="21" customFormat="1" ht="12">
      <c r="A99" s="4"/>
      <c r="B99" s="4"/>
      <c r="E99" s="8"/>
      <c r="F99" s="9"/>
      <c r="G99" s="9"/>
    </row>
    <row r="100" spans="1:7" s="21" customFormat="1" ht="12">
      <c r="A100" s="4"/>
      <c r="B100" s="4"/>
      <c r="E100" s="8"/>
      <c r="F100" s="9"/>
      <c r="G100" s="9"/>
    </row>
    <row r="101" spans="1:7" s="21" customFormat="1" ht="12">
      <c r="A101" s="4"/>
      <c r="B101" s="4"/>
      <c r="E101" s="8"/>
      <c r="F101" s="9"/>
      <c r="G101" s="9"/>
    </row>
    <row r="102" spans="1:7" s="21" customFormat="1" ht="12">
      <c r="A102" s="4"/>
      <c r="B102" s="4"/>
      <c r="E102" s="8"/>
      <c r="F102" s="9"/>
      <c r="G102" s="9"/>
    </row>
    <row r="103" spans="1:7" s="21" customFormat="1" ht="12">
      <c r="A103" s="4"/>
      <c r="B103" s="4"/>
      <c r="E103" s="8"/>
      <c r="F103" s="9"/>
      <c r="G103" s="9"/>
    </row>
    <row r="104" spans="1:7" s="21" customFormat="1" ht="12">
      <c r="A104" s="4"/>
      <c r="B104" s="4"/>
      <c r="E104" s="8"/>
      <c r="F104" s="9"/>
      <c r="G104" s="9"/>
    </row>
    <row r="105" spans="1:7" s="21" customFormat="1" ht="12">
      <c r="A105" s="4"/>
      <c r="B105" s="4"/>
      <c r="E105" s="8"/>
      <c r="F105" s="9"/>
      <c r="G105" s="9"/>
    </row>
    <row r="106" spans="1:7" s="21" customFormat="1" ht="12">
      <c r="A106" s="4"/>
      <c r="B106" s="4"/>
      <c r="E106" s="8"/>
      <c r="F106" s="9"/>
      <c r="G106" s="9"/>
    </row>
    <row r="107" spans="1:7" s="21" customFormat="1" ht="12">
      <c r="A107" s="4"/>
      <c r="B107" s="4"/>
      <c r="E107" s="8"/>
      <c r="F107" s="9"/>
      <c r="G107" s="9"/>
    </row>
    <row r="108" spans="1:7" s="21" customFormat="1" ht="12">
      <c r="A108" s="4"/>
      <c r="B108" s="4"/>
      <c r="E108" s="8"/>
      <c r="F108" s="9"/>
      <c r="G108" s="9"/>
    </row>
    <row r="109" spans="1:7" s="21" customFormat="1" ht="12">
      <c r="A109" s="4"/>
      <c r="B109" s="4"/>
      <c r="E109" s="8"/>
      <c r="F109" s="9"/>
      <c r="G109" s="9"/>
    </row>
    <row r="110" spans="1:7" s="21" customFormat="1" ht="12">
      <c r="A110" s="4"/>
      <c r="B110" s="4"/>
      <c r="E110" s="8"/>
      <c r="F110" s="9"/>
      <c r="G110" s="9"/>
    </row>
    <row r="111" spans="1:7" s="21" customFormat="1" ht="12">
      <c r="A111" s="4"/>
      <c r="B111" s="4"/>
      <c r="E111" s="8"/>
      <c r="F111" s="9"/>
      <c r="G111" s="9"/>
    </row>
    <row r="112" spans="1:7" s="21" customFormat="1" ht="12">
      <c r="A112" s="4"/>
      <c r="B112" s="4"/>
      <c r="E112" s="8"/>
      <c r="F112" s="9"/>
      <c r="G112" s="9"/>
    </row>
    <row r="113" spans="1:7" s="21" customFormat="1" ht="12">
      <c r="A113" s="4"/>
      <c r="B113" s="4"/>
      <c r="E113" s="8"/>
      <c r="F113" s="9"/>
      <c r="G113" s="9"/>
    </row>
    <row r="114" spans="1:7" s="21" customFormat="1" ht="12">
      <c r="A114" s="4"/>
      <c r="B114" s="4"/>
      <c r="E114" s="8"/>
      <c r="F114" s="9"/>
      <c r="G114" s="9"/>
    </row>
    <row r="115" spans="1:7" s="21" customFormat="1" ht="12">
      <c r="A115" s="4"/>
      <c r="B115" s="4"/>
      <c r="E115" s="8"/>
      <c r="F115" s="9"/>
      <c r="G115" s="9"/>
    </row>
    <row r="116" spans="1:7" s="21" customFormat="1" ht="12">
      <c r="A116" s="4"/>
      <c r="B116" s="4"/>
      <c r="E116" s="8"/>
      <c r="F116" s="9"/>
      <c r="G116" s="9"/>
    </row>
    <row r="117" spans="1:7" s="21" customFormat="1" ht="12">
      <c r="A117" s="4"/>
      <c r="B117" s="4"/>
      <c r="E117" s="8"/>
      <c r="F117" s="9"/>
      <c r="G117" s="9"/>
    </row>
    <row r="118" spans="1:7" s="21" customFormat="1" ht="12">
      <c r="A118" s="4"/>
      <c r="B118" s="4"/>
      <c r="E118" s="8"/>
      <c r="F118" s="9"/>
      <c r="G118" s="9"/>
    </row>
    <row r="119" spans="1:7" s="21" customFormat="1" ht="12">
      <c r="A119" s="4"/>
      <c r="B119" s="4"/>
      <c r="E119" s="8"/>
      <c r="F119" s="9"/>
      <c r="G119" s="9"/>
    </row>
    <row r="120" spans="1:7" s="21" customFormat="1" ht="12">
      <c r="A120" s="4"/>
      <c r="B120" s="4"/>
      <c r="E120" s="8"/>
      <c r="F120" s="9"/>
      <c r="G120" s="9"/>
    </row>
    <row r="121" spans="1:7" s="21" customFormat="1" ht="12">
      <c r="A121" s="4"/>
      <c r="B121" s="4"/>
      <c r="E121" s="8"/>
      <c r="F121" s="9"/>
      <c r="G121" s="9"/>
    </row>
    <row r="122" spans="1:7" s="21" customFormat="1" ht="12">
      <c r="A122" s="4"/>
      <c r="B122" s="4"/>
      <c r="E122" s="8"/>
      <c r="F122" s="9"/>
      <c r="G122" s="9"/>
    </row>
    <row r="123" spans="1:7" s="21" customFormat="1" ht="12">
      <c r="A123" s="4"/>
      <c r="B123" s="4"/>
      <c r="E123" s="8"/>
      <c r="F123" s="9"/>
      <c r="G123" s="9"/>
    </row>
    <row r="124" spans="1:7" s="21" customFormat="1" ht="12">
      <c r="A124" s="4"/>
      <c r="B124" s="4"/>
      <c r="E124" s="8"/>
      <c r="F124" s="9"/>
      <c r="G124" s="9"/>
    </row>
    <row r="125" spans="1:7" s="21" customFormat="1" ht="12">
      <c r="A125" s="4"/>
      <c r="B125" s="4"/>
      <c r="E125" s="8"/>
      <c r="F125" s="9"/>
      <c r="G125" s="9"/>
    </row>
    <row r="126" spans="1:7" s="21" customFormat="1" ht="12">
      <c r="A126" s="4"/>
      <c r="B126" s="4"/>
      <c r="E126" s="8"/>
      <c r="F126" s="9"/>
      <c r="G126" s="9"/>
    </row>
    <row r="127" spans="1:7" s="21" customFormat="1" ht="12">
      <c r="A127" s="4"/>
      <c r="B127" s="4"/>
      <c r="E127" s="8"/>
      <c r="F127" s="9"/>
      <c r="G127" s="9"/>
    </row>
    <row r="128" spans="1:7" s="21" customFormat="1" ht="12">
      <c r="A128" s="4"/>
      <c r="B128" s="4"/>
      <c r="E128" s="8"/>
      <c r="F128" s="9"/>
      <c r="G128" s="9"/>
    </row>
    <row r="129" spans="1:7" s="21" customFormat="1" ht="12">
      <c r="A129" s="4"/>
      <c r="B129" s="4"/>
      <c r="E129" s="8"/>
      <c r="F129" s="9"/>
      <c r="G129" s="9"/>
    </row>
    <row r="130" spans="1:7" s="21" customFormat="1" ht="12">
      <c r="A130" s="4"/>
      <c r="B130" s="4"/>
      <c r="E130" s="8"/>
      <c r="F130" s="9"/>
      <c r="G130" s="9"/>
    </row>
    <row r="131" spans="1:7" s="21" customFormat="1" ht="12">
      <c r="A131" s="4"/>
      <c r="B131" s="4"/>
      <c r="E131" s="8"/>
      <c r="F131" s="9"/>
      <c r="G131" s="9"/>
    </row>
    <row r="132" spans="1:7" s="21" customFormat="1" ht="12">
      <c r="A132" s="4"/>
      <c r="B132" s="4"/>
      <c r="E132" s="8"/>
      <c r="F132" s="9"/>
      <c r="G132" s="9"/>
    </row>
    <row r="133" spans="1:7" s="21" customFormat="1" ht="12">
      <c r="A133" s="4"/>
      <c r="B133" s="4"/>
      <c r="E133" s="8"/>
      <c r="F133" s="9"/>
      <c r="G133" s="9"/>
    </row>
    <row r="134" spans="1:7" s="21" customFormat="1" ht="12">
      <c r="A134" s="4"/>
      <c r="B134" s="4"/>
      <c r="E134" s="8"/>
      <c r="F134" s="9"/>
      <c r="G134" s="9"/>
    </row>
    <row r="135" spans="1:7" s="21" customFormat="1" ht="12">
      <c r="A135" s="4"/>
      <c r="B135" s="4"/>
      <c r="E135" s="8"/>
      <c r="F135" s="9"/>
      <c r="G135" s="9"/>
    </row>
    <row r="136" spans="1:7" s="21" customFormat="1" ht="12">
      <c r="A136" s="4"/>
      <c r="B136" s="4"/>
      <c r="E136" s="8"/>
      <c r="F136" s="9"/>
      <c r="G136" s="9"/>
    </row>
    <row r="137" spans="1:7" s="21" customFormat="1" ht="12">
      <c r="A137" s="4"/>
      <c r="B137" s="4"/>
      <c r="E137" s="8"/>
      <c r="F137" s="9"/>
      <c r="G137" s="9"/>
    </row>
    <row r="138" spans="1:7" s="21" customFormat="1" ht="12">
      <c r="A138" s="4"/>
      <c r="B138" s="4"/>
      <c r="E138" s="8"/>
      <c r="F138" s="9"/>
      <c r="G138" s="9"/>
    </row>
    <row r="139" spans="1:7" s="21" customFormat="1" ht="12">
      <c r="A139" s="4"/>
      <c r="B139" s="4"/>
      <c r="E139" s="8"/>
      <c r="F139" s="9"/>
      <c r="G139" s="9"/>
    </row>
    <row r="140" spans="1:7" s="21" customFormat="1" ht="12">
      <c r="A140" s="4"/>
      <c r="B140" s="4"/>
      <c r="E140" s="8"/>
      <c r="F140" s="9"/>
      <c r="G140" s="9"/>
    </row>
    <row r="141" spans="1:7" s="21" customFormat="1" ht="12">
      <c r="A141" s="4"/>
      <c r="B141" s="4"/>
      <c r="E141" s="8"/>
      <c r="F141" s="9"/>
      <c r="G141" s="9"/>
    </row>
    <row r="142" spans="1:7" s="21" customFormat="1" ht="12">
      <c r="A142" s="4"/>
      <c r="B142" s="4"/>
      <c r="E142" s="8"/>
      <c r="F142" s="9"/>
      <c r="G142" s="9"/>
    </row>
    <row r="143" spans="1:7" s="21" customFormat="1" ht="12">
      <c r="A143" s="4"/>
      <c r="B143" s="4"/>
      <c r="E143" s="8"/>
      <c r="F143" s="9"/>
      <c r="G143" s="9"/>
    </row>
    <row r="144" spans="1:7" s="21" customFormat="1" ht="12">
      <c r="A144" s="4"/>
      <c r="B144" s="4"/>
      <c r="E144" s="8"/>
      <c r="F144" s="9"/>
      <c r="G144" s="9"/>
    </row>
    <row r="145" spans="1:7" s="21" customFormat="1" ht="12">
      <c r="A145" s="4"/>
      <c r="B145" s="4"/>
      <c r="E145" s="8"/>
      <c r="F145" s="9"/>
      <c r="G145" s="9"/>
    </row>
    <row r="146" spans="1:7" s="21" customFormat="1" ht="12">
      <c r="A146" s="4"/>
      <c r="B146" s="4"/>
      <c r="E146" s="8"/>
      <c r="F146" s="9"/>
      <c r="G146" s="9"/>
    </row>
    <row r="147" spans="1:7" s="21" customFormat="1" ht="12">
      <c r="A147" s="4"/>
      <c r="B147" s="4"/>
      <c r="E147" s="8"/>
      <c r="F147" s="9"/>
      <c r="G147" s="9"/>
    </row>
    <row r="148" spans="1:7" s="21" customFormat="1" ht="12">
      <c r="A148" s="4"/>
      <c r="B148" s="4"/>
      <c r="E148" s="8"/>
      <c r="F148" s="9"/>
      <c r="G148" s="9"/>
    </row>
    <row r="149" spans="1:7" s="21" customFormat="1" ht="12">
      <c r="A149" s="4"/>
      <c r="B149" s="4"/>
      <c r="E149" s="8"/>
      <c r="F149" s="9"/>
      <c r="G149" s="9"/>
    </row>
    <row r="150" spans="1:7" s="21" customFormat="1" ht="12">
      <c r="A150" s="4"/>
      <c r="B150" s="4"/>
      <c r="E150" s="8"/>
      <c r="F150" s="9"/>
      <c r="G150" s="9"/>
    </row>
    <row r="151" spans="1:7" s="21" customFormat="1" ht="12">
      <c r="A151" s="4"/>
      <c r="B151" s="4"/>
      <c r="E151" s="8"/>
      <c r="F151" s="9"/>
      <c r="G151" s="9"/>
    </row>
    <row r="152" spans="1:7" s="21" customFormat="1" ht="12">
      <c r="A152" s="4"/>
      <c r="B152" s="4"/>
      <c r="E152" s="8"/>
      <c r="F152" s="9"/>
      <c r="G152" s="9"/>
    </row>
    <row r="153" spans="1:7" s="21" customFormat="1" ht="12">
      <c r="A153" s="4"/>
      <c r="B153" s="4"/>
      <c r="E153" s="8"/>
      <c r="F153" s="9"/>
      <c r="G153" s="9"/>
    </row>
    <row r="154" spans="1:7" s="21" customFormat="1" ht="12">
      <c r="A154" s="4"/>
      <c r="B154" s="4"/>
      <c r="E154" s="8"/>
      <c r="F154" s="9"/>
      <c r="G154" s="9"/>
    </row>
    <row r="155" spans="1:7" s="21" customFormat="1" ht="12">
      <c r="A155" s="4"/>
      <c r="B155" s="4"/>
      <c r="E155" s="8"/>
      <c r="F155" s="9"/>
      <c r="G155" s="9"/>
    </row>
    <row r="156" spans="1:7" s="21" customFormat="1" ht="12">
      <c r="A156" s="4"/>
      <c r="B156" s="4"/>
      <c r="E156" s="8"/>
      <c r="F156" s="9"/>
      <c r="G156" s="9"/>
    </row>
    <row r="157" spans="1:7" s="21" customFormat="1" ht="12">
      <c r="A157" s="4"/>
      <c r="B157" s="4"/>
      <c r="E157" s="8"/>
      <c r="F157" s="9"/>
      <c r="G157" s="9"/>
    </row>
    <row r="158" spans="1:7" s="21" customFormat="1">
      <c r="A158" s="1"/>
      <c r="B158" s="2"/>
      <c r="C158"/>
      <c r="D158"/>
      <c r="E158" s="3"/>
      <c r="F158"/>
      <c r="G158"/>
    </row>
    <row r="159" spans="1:7" s="21" customFormat="1">
      <c r="A159" s="1"/>
      <c r="B159" s="2"/>
      <c r="C159"/>
      <c r="D159"/>
      <c r="E159" s="3"/>
      <c r="F159"/>
      <c r="G159"/>
    </row>
    <row r="160" spans="1:7" s="21" customFormat="1">
      <c r="A160" s="1"/>
      <c r="B160" s="2"/>
      <c r="C160"/>
      <c r="D160"/>
      <c r="E160" s="3"/>
      <c r="F160"/>
      <c r="G160"/>
    </row>
    <row r="161" spans="1:7" s="21" customFormat="1">
      <c r="A161" s="1"/>
      <c r="B161" s="2"/>
      <c r="C161"/>
      <c r="D161"/>
      <c r="E161" s="3"/>
      <c r="F161"/>
      <c r="G161"/>
    </row>
    <row r="162" spans="1:7" s="21" customFormat="1">
      <c r="A162" s="1"/>
      <c r="B162" s="2"/>
      <c r="C162"/>
      <c r="D162"/>
      <c r="E162" s="3"/>
      <c r="F162"/>
      <c r="G162"/>
    </row>
    <row r="163" spans="1:7" s="21" customFormat="1">
      <c r="A163" s="1"/>
      <c r="B163" s="2"/>
      <c r="C163"/>
      <c r="D163"/>
      <c r="E163" s="3"/>
      <c r="F163"/>
      <c r="G163"/>
    </row>
    <row r="164" spans="1:7" s="21" customFormat="1">
      <c r="A164" s="1"/>
      <c r="B164" s="2"/>
      <c r="C164"/>
      <c r="D164"/>
      <c r="E164" s="3"/>
      <c r="F164"/>
      <c r="G164"/>
    </row>
    <row r="165" spans="1:7" s="21" customFormat="1">
      <c r="A165" s="1"/>
      <c r="B165" s="2"/>
      <c r="C165"/>
      <c r="D165"/>
      <c r="E165" s="3"/>
      <c r="F165"/>
      <c r="G165"/>
    </row>
    <row r="166" spans="1:7" s="21" customFormat="1">
      <c r="A166" s="1"/>
      <c r="B166" s="2"/>
      <c r="C166"/>
      <c r="D166"/>
      <c r="E166" s="3"/>
      <c r="F166"/>
      <c r="G166"/>
    </row>
    <row r="167" spans="1:7" s="21" customFormat="1">
      <c r="A167" s="1"/>
      <c r="B167" s="2"/>
      <c r="C167"/>
      <c r="D167"/>
      <c r="E167" s="3"/>
      <c r="F167"/>
      <c r="G167"/>
    </row>
    <row r="168" spans="1:7" s="21" customFormat="1">
      <c r="A168" s="1"/>
      <c r="B168" s="2"/>
      <c r="C168"/>
      <c r="D168"/>
      <c r="E168" s="3"/>
      <c r="F168"/>
      <c r="G168"/>
    </row>
    <row r="169" spans="1:7" s="21" customFormat="1">
      <c r="A169" s="1"/>
      <c r="B169" s="2"/>
      <c r="C169"/>
      <c r="D169"/>
      <c r="E169" s="3"/>
      <c r="F169"/>
      <c r="G169"/>
    </row>
    <row r="170" spans="1:7" s="21" customFormat="1">
      <c r="A170" s="1"/>
      <c r="B170" s="2"/>
      <c r="C170"/>
      <c r="D170"/>
      <c r="E170" s="3"/>
      <c r="F170"/>
      <c r="G170"/>
    </row>
    <row r="171" spans="1:7" s="21" customFormat="1">
      <c r="A171" s="1"/>
      <c r="B171" s="2"/>
      <c r="C171"/>
      <c r="D171"/>
      <c r="E171" s="3"/>
      <c r="F171"/>
      <c r="G171"/>
    </row>
    <row r="172" spans="1:7" s="21" customFormat="1">
      <c r="A172" s="1"/>
      <c r="B172" s="2"/>
      <c r="C172"/>
      <c r="D172"/>
      <c r="E172" s="3"/>
      <c r="F172"/>
      <c r="G172"/>
    </row>
    <row r="173" spans="1:7" s="21" customFormat="1">
      <c r="A173" s="1"/>
      <c r="B173" s="2"/>
      <c r="C173"/>
      <c r="D173"/>
      <c r="E173" s="3"/>
      <c r="F173"/>
      <c r="G173"/>
    </row>
    <row r="174" spans="1:7" s="21" customFormat="1">
      <c r="A174" s="1"/>
      <c r="B174" s="2"/>
      <c r="C174"/>
      <c r="D174"/>
      <c r="E174" s="3"/>
      <c r="F174"/>
      <c r="G174"/>
    </row>
    <row r="175" spans="1:7" s="21" customFormat="1">
      <c r="A175" s="1"/>
      <c r="B175" s="2"/>
      <c r="C175"/>
      <c r="D175"/>
      <c r="E175" s="3"/>
      <c r="F175"/>
      <c r="G175"/>
    </row>
    <row r="176" spans="1:7" s="21" customFormat="1">
      <c r="A176" s="1"/>
      <c r="B176" s="2"/>
      <c r="C176"/>
      <c r="D176"/>
      <c r="E176" s="3"/>
      <c r="F176"/>
      <c r="G176"/>
    </row>
    <row r="177" spans="1:7" s="21" customFormat="1">
      <c r="A177" s="1"/>
      <c r="B177" s="2"/>
      <c r="C177"/>
      <c r="D177"/>
      <c r="E177" s="3"/>
      <c r="F177"/>
      <c r="G177"/>
    </row>
    <row r="178" spans="1:7" s="21" customFormat="1">
      <c r="A178" s="1"/>
      <c r="B178" s="2"/>
      <c r="C178"/>
      <c r="D178"/>
      <c r="E178" s="3"/>
      <c r="F178"/>
      <c r="G178"/>
    </row>
  </sheetData>
  <mergeCells count="30"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G5:G6"/>
    <mergeCell ref="A22:G22"/>
    <mergeCell ref="A8:G8"/>
    <mergeCell ref="A9:B9"/>
    <mergeCell ref="C9:G9"/>
    <mergeCell ref="A11:F11"/>
    <mergeCell ref="A12:G12"/>
    <mergeCell ref="A13:B13"/>
    <mergeCell ref="C13:G13"/>
    <mergeCell ref="A15:F15"/>
    <mergeCell ref="A16:G16"/>
    <mergeCell ref="A17:B17"/>
    <mergeCell ref="C17:G17"/>
    <mergeCell ref="A21:F21"/>
    <mergeCell ref="A29:F29"/>
    <mergeCell ref="A23:B23"/>
    <mergeCell ref="C23:G23"/>
    <mergeCell ref="A25:F25"/>
    <mergeCell ref="A26:G26"/>
    <mergeCell ref="A27:F27"/>
    <mergeCell ref="A28:F28"/>
  </mergeCells>
  <printOptions horizontalCentered="1"/>
  <pageMargins left="0.39370078740157483" right="0.39370078740157483" top="0.31496062992125984" bottom="0.23622047244094491" header="0.19685039370078741" footer="0.23622047244094491"/>
  <pageSetup paperSize="9" scale="8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zoomScale="160" zoomScaleNormal="160" workbookViewId="0">
      <selection activeCell="A3" sqref="A3:G3"/>
    </sheetView>
  </sheetViews>
  <sheetFormatPr defaultColWidth="8.85546875" defaultRowHeight="12.75" outlineLevelRow="1"/>
  <cols>
    <col min="1" max="1" width="3.85546875" style="1" customWidth="1"/>
    <col min="2" max="2" width="9" style="2" customWidth="1"/>
    <col min="3" max="3" width="48.7109375" customWidth="1"/>
    <col min="4" max="4" width="6.5703125" customWidth="1"/>
    <col min="5" max="5" width="9.42578125" style="3" customWidth="1"/>
    <col min="6" max="6" width="9.7109375" customWidth="1"/>
    <col min="7" max="7" width="12.7109375" customWidth="1"/>
    <col min="8" max="8" width="17.7109375" customWidth="1"/>
  </cols>
  <sheetData>
    <row r="1" spans="1:10" s="21" customFormat="1" ht="11.1" customHeight="1" thickBot="1">
      <c r="A1" s="76" t="s">
        <v>0</v>
      </c>
      <c r="B1" s="76"/>
      <c r="C1" s="76"/>
      <c r="D1" s="76"/>
      <c r="E1" s="76"/>
      <c r="F1" s="76"/>
      <c r="G1" s="76"/>
    </row>
    <row r="2" spans="1:10" s="21" customFormat="1" ht="18" customHeight="1" outlineLevel="1" thickTop="1">
      <c r="A2" s="77" t="s">
        <v>40</v>
      </c>
      <c r="B2" s="78"/>
      <c r="C2" s="78"/>
      <c r="D2" s="78"/>
      <c r="E2" s="78"/>
      <c r="F2" s="78"/>
      <c r="G2" s="79"/>
    </row>
    <row r="3" spans="1:10" s="21" customFormat="1" ht="36.75" customHeight="1" outlineLevel="1">
      <c r="A3" s="80" t="s">
        <v>48</v>
      </c>
      <c r="B3" s="81"/>
      <c r="C3" s="81"/>
      <c r="D3" s="81"/>
      <c r="E3" s="81"/>
      <c r="F3" s="81"/>
      <c r="G3" s="82"/>
    </row>
    <row r="4" spans="1:10" s="21" customFormat="1" ht="12">
      <c r="A4" s="83"/>
      <c r="B4" s="84"/>
      <c r="C4" s="84"/>
      <c r="D4" s="84"/>
      <c r="E4" s="84"/>
      <c r="F4" s="84"/>
      <c r="G4" s="85"/>
    </row>
    <row r="5" spans="1:10" s="21" customFormat="1" ht="19.350000000000001" customHeight="1">
      <c r="A5" s="56" t="s">
        <v>1</v>
      </c>
      <c r="B5" s="86" t="s">
        <v>2</v>
      </c>
      <c r="C5" s="87" t="s">
        <v>3</v>
      </c>
      <c r="D5" s="87" t="s">
        <v>4</v>
      </c>
      <c r="E5" s="87"/>
      <c r="F5" s="88" t="s">
        <v>5</v>
      </c>
      <c r="G5" s="89" t="s">
        <v>6</v>
      </c>
    </row>
    <row r="6" spans="1:10" s="21" customFormat="1" ht="20.85" customHeight="1">
      <c r="A6" s="56"/>
      <c r="B6" s="86"/>
      <c r="C6" s="87"/>
      <c r="D6" s="49" t="s">
        <v>7</v>
      </c>
      <c r="E6" s="12" t="s">
        <v>8</v>
      </c>
      <c r="F6" s="88"/>
      <c r="G6" s="89" t="s">
        <v>6</v>
      </c>
      <c r="I6" s="21" t="s">
        <v>44</v>
      </c>
      <c r="J6" s="21">
        <v>480</v>
      </c>
    </row>
    <row r="7" spans="1:10" s="21" customFormat="1" ht="12">
      <c r="A7" s="16">
        <v>1</v>
      </c>
      <c r="B7" s="13">
        <v>2</v>
      </c>
      <c r="C7" s="52">
        <v>3</v>
      </c>
      <c r="D7" s="52">
        <v>4</v>
      </c>
      <c r="E7" s="39">
        <v>5</v>
      </c>
      <c r="F7" s="52">
        <v>6</v>
      </c>
      <c r="G7" s="17">
        <v>7</v>
      </c>
      <c r="J7" s="21">
        <f>J6*5*0.05*2.6*0.1</f>
        <v>31.200000000000003</v>
      </c>
    </row>
    <row r="8" spans="1:10" s="21" customFormat="1" ht="12">
      <c r="A8" s="70"/>
      <c r="B8" s="71"/>
      <c r="C8" s="71"/>
      <c r="D8" s="71"/>
      <c r="E8" s="71"/>
      <c r="F8" s="71"/>
      <c r="G8" s="72"/>
    </row>
    <row r="9" spans="1:10" s="21" customFormat="1" ht="12">
      <c r="A9" s="56" t="s">
        <v>9</v>
      </c>
      <c r="B9" s="57"/>
      <c r="C9" s="58" t="s">
        <v>10</v>
      </c>
      <c r="D9" s="58"/>
      <c r="E9" s="58"/>
      <c r="F9" s="58"/>
      <c r="G9" s="59"/>
      <c r="H9" s="22"/>
    </row>
    <row r="10" spans="1:10" s="21" customFormat="1" ht="12">
      <c r="A10" s="50" t="s">
        <v>11</v>
      </c>
      <c r="B10" s="51" t="s">
        <v>22</v>
      </c>
      <c r="C10" s="27" t="s">
        <v>25</v>
      </c>
      <c r="D10" s="29" t="s">
        <v>23</v>
      </c>
      <c r="E10" s="36">
        <f>J6/1000</f>
        <v>0.48</v>
      </c>
      <c r="F10" s="19"/>
      <c r="G10" s="30"/>
      <c r="H10" s="22"/>
    </row>
    <row r="11" spans="1:10" s="21" customFormat="1">
      <c r="A11" s="60" t="s">
        <v>21</v>
      </c>
      <c r="B11" s="61"/>
      <c r="C11" s="61"/>
      <c r="D11" s="61"/>
      <c r="E11" s="61"/>
      <c r="F11" s="61"/>
      <c r="G11" s="18"/>
      <c r="H11" s="22"/>
    </row>
    <row r="12" spans="1:10" s="21" customFormat="1" ht="12.75" customHeight="1">
      <c r="A12" s="73"/>
      <c r="B12" s="74"/>
      <c r="C12" s="74"/>
      <c r="D12" s="74"/>
      <c r="E12" s="74"/>
      <c r="F12" s="74"/>
      <c r="G12" s="75"/>
      <c r="H12" s="22"/>
    </row>
    <row r="13" spans="1:10" s="22" customFormat="1" ht="14.25" customHeight="1">
      <c r="A13" s="56" t="s">
        <v>13</v>
      </c>
      <c r="B13" s="57"/>
      <c r="C13" s="58" t="s">
        <v>14</v>
      </c>
      <c r="D13" s="58"/>
      <c r="E13" s="58"/>
      <c r="F13" s="58"/>
      <c r="G13" s="59"/>
      <c r="H13" s="21"/>
      <c r="I13" s="21"/>
      <c r="J13" s="21"/>
    </row>
    <row r="14" spans="1:10" s="22" customFormat="1" ht="35.25" customHeight="1">
      <c r="A14" s="50" t="s">
        <v>41</v>
      </c>
      <c r="B14" s="53" t="s">
        <v>30</v>
      </c>
      <c r="C14" s="20" t="s">
        <v>33</v>
      </c>
      <c r="D14" s="29" t="s">
        <v>12</v>
      </c>
      <c r="E14" s="25">
        <f>4.15*J6</f>
        <v>1992.0000000000002</v>
      </c>
      <c r="F14" s="19"/>
      <c r="G14" s="30"/>
      <c r="H14" s="11"/>
      <c r="I14" s="21"/>
      <c r="J14" s="21"/>
    </row>
    <row r="15" spans="1:10" s="5" customFormat="1" ht="12.75" customHeight="1">
      <c r="A15" s="60" t="s">
        <v>15</v>
      </c>
      <c r="B15" s="61"/>
      <c r="C15" s="61"/>
      <c r="D15" s="61"/>
      <c r="E15" s="61"/>
      <c r="F15" s="61"/>
      <c r="G15" s="18"/>
      <c r="H15" s="6"/>
      <c r="I15" s="21"/>
      <c r="J15" s="21"/>
    </row>
    <row r="16" spans="1:10" s="7" customFormat="1">
      <c r="A16" s="67"/>
      <c r="B16" s="68"/>
      <c r="C16" s="68"/>
      <c r="D16" s="68"/>
      <c r="E16" s="68"/>
      <c r="F16" s="68"/>
      <c r="G16" s="69"/>
      <c r="I16" s="21"/>
      <c r="J16" s="21"/>
    </row>
    <row r="17" spans="1:10" s="7" customFormat="1" ht="12">
      <c r="A17" s="56" t="s">
        <v>16</v>
      </c>
      <c r="B17" s="57"/>
      <c r="C17" s="58" t="s">
        <v>17</v>
      </c>
      <c r="D17" s="58"/>
      <c r="E17" s="58"/>
      <c r="F17" s="58"/>
      <c r="G17" s="59"/>
      <c r="I17" s="21"/>
      <c r="J17" s="21"/>
    </row>
    <row r="18" spans="1:10" s="7" customFormat="1" ht="12">
      <c r="A18" s="32" t="s">
        <v>42</v>
      </c>
      <c r="B18" s="40" t="s">
        <v>45</v>
      </c>
      <c r="C18" s="41" t="s">
        <v>47</v>
      </c>
      <c r="D18" s="42" t="s">
        <v>46</v>
      </c>
      <c r="E18" s="43">
        <f>ROUND(J7,0)</f>
        <v>31</v>
      </c>
      <c r="F18" s="43"/>
      <c r="G18" s="30"/>
      <c r="I18" s="21"/>
      <c r="J18" s="21"/>
    </row>
    <row r="19" spans="1:10" s="7" customFormat="1" ht="24">
      <c r="A19" s="32" t="s">
        <v>43</v>
      </c>
      <c r="B19" s="35" t="s">
        <v>31</v>
      </c>
      <c r="C19" s="14" t="s">
        <v>37</v>
      </c>
      <c r="D19" s="29" t="s">
        <v>12</v>
      </c>
      <c r="E19" s="15">
        <f>4*J6</f>
        <v>1920</v>
      </c>
      <c r="F19" s="28"/>
      <c r="G19" s="30"/>
      <c r="I19" s="5"/>
      <c r="J19" s="5"/>
    </row>
    <row r="20" spans="1:10" s="7" customFormat="1" ht="24">
      <c r="A20" s="32" t="s">
        <v>34</v>
      </c>
      <c r="B20" s="33" t="s">
        <v>32</v>
      </c>
      <c r="C20" s="34" t="s">
        <v>36</v>
      </c>
      <c r="D20" s="29" t="s">
        <v>12</v>
      </c>
      <c r="E20" s="26">
        <f>1*J6</f>
        <v>480</v>
      </c>
      <c r="F20" s="19"/>
      <c r="G20" s="30"/>
      <c r="I20" s="21"/>
      <c r="J20" s="21"/>
    </row>
    <row r="21" spans="1:10" s="7" customFormat="1" ht="12" customHeight="1">
      <c r="A21" s="60" t="s">
        <v>18</v>
      </c>
      <c r="B21" s="61"/>
      <c r="C21" s="61"/>
      <c r="D21" s="61"/>
      <c r="E21" s="61"/>
      <c r="F21" s="61"/>
      <c r="G21" s="18"/>
      <c r="H21" s="6"/>
      <c r="I21" s="21"/>
      <c r="J21" s="21"/>
    </row>
    <row r="22" spans="1:10" s="7" customFormat="1" ht="12" customHeight="1">
      <c r="A22" s="67"/>
      <c r="B22" s="68"/>
      <c r="C22" s="68"/>
      <c r="D22" s="68"/>
      <c r="E22" s="68"/>
      <c r="F22" s="68"/>
      <c r="G22" s="69"/>
      <c r="H22" s="6"/>
      <c r="I22" s="21"/>
      <c r="J22" s="21"/>
    </row>
    <row r="23" spans="1:10" s="7" customFormat="1" ht="15" customHeight="1">
      <c r="A23" s="56" t="s">
        <v>26</v>
      </c>
      <c r="B23" s="57"/>
      <c r="C23" s="58" t="s">
        <v>27</v>
      </c>
      <c r="D23" s="58"/>
      <c r="E23" s="58"/>
      <c r="F23" s="58"/>
      <c r="G23" s="59"/>
      <c r="H23" s="6"/>
      <c r="I23" s="21"/>
      <c r="J23" s="21"/>
    </row>
    <row r="24" spans="1:10" s="7" customFormat="1" ht="24" customHeight="1">
      <c r="A24" s="50" t="s">
        <v>39</v>
      </c>
      <c r="B24" s="31" t="s">
        <v>35</v>
      </c>
      <c r="C24" s="14" t="s">
        <v>38</v>
      </c>
      <c r="D24" s="29" t="s">
        <v>12</v>
      </c>
      <c r="E24" s="38">
        <f>1.5*J6</f>
        <v>720</v>
      </c>
      <c r="F24" s="19"/>
      <c r="G24" s="30"/>
      <c r="H24" s="6"/>
      <c r="I24" s="37"/>
      <c r="J24" s="21"/>
    </row>
    <row r="25" spans="1:10" s="7" customFormat="1" ht="15" customHeight="1">
      <c r="A25" s="60" t="s">
        <v>28</v>
      </c>
      <c r="B25" s="61"/>
      <c r="C25" s="61"/>
      <c r="D25" s="61"/>
      <c r="E25" s="61"/>
      <c r="F25" s="61"/>
      <c r="G25" s="18"/>
      <c r="H25" s="6"/>
      <c r="I25" s="21"/>
      <c r="J25" s="21"/>
    </row>
    <row r="26" spans="1:10" s="7" customFormat="1" ht="12">
      <c r="A26" s="62"/>
      <c r="B26" s="63"/>
      <c r="C26" s="63"/>
      <c r="D26" s="63"/>
      <c r="E26" s="63"/>
      <c r="F26" s="63"/>
      <c r="G26" s="64"/>
      <c r="I26" s="21"/>
      <c r="J26" s="21"/>
    </row>
    <row r="27" spans="1:10" s="7" customFormat="1" ht="12.75" customHeight="1">
      <c r="A27" s="65" t="s">
        <v>19</v>
      </c>
      <c r="B27" s="66"/>
      <c r="C27" s="66"/>
      <c r="D27" s="66"/>
      <c r="E27" s="66"/>
      <c r="F27" s="66"/>
      <c r="G27" s="18"/>
    </row>
    <row r="28" spans="1:10" s="7" customFormat="1" ht="12.75" customHeight="1">
      <c r="A28" s="65" t="s">
        <v>24</v>
      </c>
      <c r="B28" s="66"/>
      <c r="C28" s="66"/>
      <c r="D28" s="66"/>
      <c r="E28" s="66"/>
      <c r="F28" s="66"/>
      <c r="G28" s="18"/>
    </row>
    <row r="29" spans="1:10" s="7" customFormat="1" ht="13.5" thickBot="1">
      <c r="A29" s="54" t="s">
        <v>20</v>
      </c>
      <c r="B29" s="55"/>
      <c r="C29" s="55"/>
      <c r="D29" s="55"/>
      <c r="E29" s="55"/>
      <c r="F29" s="55"/>
      <c r="G29" s="23"/>
    </row>
    <row r="30" spans="1:10" s="7" customFormat="1" thickTop="1">
      <c r="A30" s="4"/>
      <c r="B30" s="4"/>
      <c r="C30" s="21"/>
      <c r="D30" s="21"/>
      <c r="E30" s="8"/>
      <c r="F30" s="9"/>
    </row>
    <row r="31" spans="1:10" s="7" customFormat="1" ht="24.75" customHeight="1">
      <c r="A31" s="10"/>
      <c r="B31" s="4"/>
      <c r="C31" s="21"/>
      <c r="D31" s="21"/>
      <c r="E31" s="8"/>
      <c r="F31" s="9"/>
      <c r="G31" s="9"/>
      <c r="H31" s="6"/>
    </row>
    <row r="32" spans="1:10" s="7" customFormat="1">
      <c r="A32" s="1"/>
      <c r="B32" s="2"/>
      <c r="C32"/>
      <c r="D32"/>
      <c r="E32" s="3"/>
      <c r="F32"/>
      <c r="G32"/>
      <c r="H32" s="6"/>
    </row>
    <row r="33" spans="1:8" s="7" customFormat="1" ht="12.75" customHeight="1">
      <c r="A33" s="1"/>
      <c r="B33" s="2"/>
      <c r="C33"/>
      <c r="D33"/>
      <c r="E33" s="3"/>
      <c r="F33"/>
      <c r="G33"/>
      <c r="H33" s="6"/>
    </row>
    <row r="34" spans="1:8" s="7" customFormat="1">
      <c r="A34" s="1"/>
      <c r="B34" s="2"/>
      <c r="C34"/>
      <c r="D34"/>
      <c r="E34" s="3"/>
      <c r="F34"/>
      <c r="G34"/>
      <c r="H34" s="6"/>
    </row>
    <row r="35" spans="1:8" s="7" customFormat="1">
      <c r="A35" s="1"/>
      <c r="B35" s="2"/>
      <c r="C35"/>
      <c r="D35"/>
      <c r="E35" s="3"/>
      <c r="F35"/>
      <c r="G35"/>
      <c r="H35" s="6"/>
    </row>
    <row r="36" spans="1:8" s="7" customFormat="1">
      <c r="A36" s="1"/>
      <c r="B36" s="2"/>
      <c r="C36"/>
      <c r="D36"/>
      <c r="E36" s="3"/>
      <c r="F36"/>
      <c r="G36"/>
      <c r="H36" s="6"/>
    </row>
    <row r="37" spans="1:8" s="7" customFormat="1">
      <c r="A37" s="1"/>
      <c r="B37" s="2"/>
      <c r="C37"/>
      <c r="D37"/>
      <c r="E37" s="3"/>
      <c r="F37"/>
      <c r="G37"/>
      <c r="H37" s="6"/>
    </row>
    <row r="38" spans="1:8" s="7" customFormat="1">
      <c r="A38" s="1"/>
      <c r="B38" s="2"/>
      <c r="C38"/>
      <c r="D38"/>
      <c r="E38" s="3"/>
      <c r="F38"/>
      <c r="G38"/>
      <c r="H38" s="6"/>
    </row>
    <row r="39" spans="1:8" s="7" customFormat="1" ht="12.75" customHeight="1">
      <c r="A39" s="1"/>
      <c r="B39" s="2"/>
      <c r="C39" s="9"/>
      <c r="D39"/>
      <c r="E39" s="3"/>
      <c r="F39"/>
      <c r="G39"/>
      <c r="H39" s="6"/>
    </row>
    <row r="40" spans="1:8" s="7" customFormat="1" ht="12.95" customHeight="1">
      <c r="A40" s="1"/>
      <c r="B40" s="2"/>
      <c r="C40"/>
      <c r="D40"/>
      <c r="E40" s="3"/>
      <c r="F40"/>
      <c r="G40"/>
      <c r="H40" s="6"/>
    </row>
    <row r="41" spans="1:8" s="7" customFormat="1" ht="12.95" customHeight="1">
      <c r="A41" s="1"/>
      <c r="B41" s="2"/>
      <c r="C41"/>
      <c r="D41"/>
      <c r="E41" s="3"/>
      <c r="F41"/>
      <c r="G41"/>
      <c r="H41" s="6"/>
    </row>
    <row r="42" spans="1:8" s="7" customFormat="1" ht="12.95" customHeight="1">
      <c r="A42" s="1"/>
      <c r="B42" s="2"/>
      <c r="C42"/>
      <c r="D42"/>
      <c r="E42" s="3"/>
      <c r="F42"/>
      <c r="G42"/>
      <c r="H42" s="6"/>
    </row>
    <row r="43" spans="1:8" s="7" customFormat="1" ht="23.1" customHeight="1">
      <c r="A43" s="4"/>
      <c r="B43" s="4"/>
      <c r="C43" s="21"/>
      <c r="D43" s="21"/>
      <c r="E43" s="8"/>
      <c r="F43" s="9"/>
      <c r="G43" s="9"/>
      <c r="H43" s="6"/>
    </row>
    <row r="44" spans="1:8" s="7" customFormat="1" ht="17.100000000000001" customHeight="1">
      <c r="A44" s="4"/>
      <c r="B44" s="4"/>
      <c r="C44" s="21"/>
      <c r="D44" s="21"/>
      <c r="E44" s="8"/>
      <c r="F44" s="9"/>
      <c r="G44" s="9"/>
      <c r="H44" s="6"/>
    </row>
    <row r="45" spans="1:8" s="7" customFormat="1" ht="23.85" customHeight="1">
      <c r="A45" s="4"/>
      <c r="B45" s="4"/>
      <c r="C45" s="21"/>
      <c r="D45" s="21"/>
      <c r="E45" s="8"/>
      <c r="F45" s="9"/>
      <c r="G45" s="9"/>
      <c r="H45" s="6"/>
    </row>
    <row r="46" spans="1:8" s="7" customFormat="1" ht="14.85" customHeight="1">
      <c r="A46" s="4"/>
      <c r="B46" s="4"/>
      <c r="C46" s="21"/>
      <c r="D46" s="21"/>
      <c r="E46" s="8"/>
      <c r="F46" s="9"/>
      <c r="G46" s="9"/>
      <c r="H46" s="6"/>
    </row>
    <row r="47" spans="1:8" s="7" customFormat="1" ht="11.85" customHeight="1">
      <c r="A47" s="4"/>
      <c r="B47" s="4"/>
      <c r="C47" s="21"/>
      <c r="D47" s="21"/>
      <c r="E47" s="8"/>
      <c r="F47" s="9"/>
      <c r="G47" s="9"/>
      <c r="H47" s="6"/>
    </row>
    <row r="48" spans="1:8" s="7" customFormat="1" ht="13.35" customHeight="1">
      <c r="A48" s="4"/>
      <c r="B48" s="4"/>
      <c r="C48" s="21"/>
      <c r="D48" s="21"/>
      <c r="E48" s="8"/>
      <c r="F48" s="9"/>
      <c r="G48" s="9"/>
      <c r="H48"/>
    </row>
    <row r="49" spans="1:12" s="7" customFormat="1" ht="13.35" customHeight="1">
      <c r="A49" s="4"/>
      <c r="B49" s="4"/>
      <c r="C49" s="21"/>
      <c r="D49" s="21"/>
      <c r="E49" s="8"/>
      <c r="F49" s="9"/>
      <c r="G49" s="9"/>
      <c r="H49"/>
    </row>
    <row r="50" spans="1:12" s="7" customFormat="1" ht="12">
      <c r="A50" s="4"/>
      <c r="B50" s="4"/>
      <c r="C50" s="21"/>
      <c r="D50" s="21"/>
      <c r="E50" s="8"/>
      <c r="F50" s="9"/>
      <c r="G50" s="9"/>
      <c r="H50" s="9"/>
      <c r="J50" s="24"/>
      <c r="L50" s="24"/>
    </row>
    <row r="51" spans="1:12" s="7" customFormat="1" ht="12">
      <c r="A51" s="4"/>
      <c r="B51" s="4"/>
      <c r="C51" s="21"/>
      <c r="D51" s="21"/>
      <c r="E51" s="8"/>
      <c r="F51" s="9"/>
      <c r="G51" s="9"/>
      <c r="H51" s="9"/>
      <c r="J51" s="24"/>
      <c r="L51" s="24"/>
    </row>
    <row r="52" spans="1:12" s="7" customFormat="1" ht="12">
      <c r="A52" s="4"/>
      <c r="B52" s="4"/>
      <c r="C52" s="21"/>
      <c r="D52" s="21"/>
      <c r="E52" s="8"/>
      <c r="F52" s="9"/>
      <c r="G52" s="9"/>
      <c r="H52" s="9"/>
      <c r="J52" s="24"/>
      <c r="L52" s="24"/>
    </row>
    <row r="53" spans="1:12" s="7" customFormat="1" ht="12">
      <c r="A53" s="4"/>
      <c r="B53" s="4"/>
      <c r="C53" s="21"/>
      <c r="D53" s="21"/>
      <c r="E53" s="8"/>
      <c r="F53" s="9"/>
      <c r="G53" s="9"/>
      <c r="H53" s="9"/>
      <c r="J53" s="24"/>
      <c r="L53" s="24"/>
    </row>
    <row r="54" spans="1:12" s="5" customFormat="1" ht="12">
      <c r="A54" s="4"/>
      <c r="B54" s="4"/>
      <c r="C54" s="21"/>
      <c r="D54" s="21"/>
      <c r="E54" s="8"/>
      <c r="F54" s="9"/>
      <c r="G54" s="9"/>
      <c r="H54" s="9"/>
      <c r="I54" s="7"/>
      <c r="J54" s="24"/>
      <c r="K54" s="7"/>
      <c r="L54" s="24"/>
    </row>
    <row r="55" spans="1:12" s="22" customFormat="1" ht="12">
      <c r="A55" s="4"/>
      <c r="B55" s="4"/>
      <c r="C55" s="21"/>
      <c r="D55" s="21"/>
      <c r="E55" s="8"/>
      <c r="F55" s="9"/>
      <c r="G55" s="9"/>
      <c r="H55" s="9"/>
      <c r="I55" s="7"/>
      <c r="J55" s="24"/>
      <c r="K55" s="7"/>
      <c r="L55" s="24"/>
    </row>
    <row r="56" spans="1:12" s="21" customFormat="1" ht="12">
      <c r="A56" s="4"/>
      <c r="B56" s="4"/>
      <c r="E56" s="8"/>
      <c r="F56" s="9"/>
      <c r="G56" s="9"/>
      <c r="H56" s="9"/>
      <c r="I56" s="7"/>
      <c r="J56" s="24"/>
      <c r="K56" s="7"/>
      <c r="L56" s="24"/>
    </row>
    <row r="57" spans="1:12" s="21" customFormat="1" ht="12">
      <c r="A57" s="4"/>
      <c r="B57" s="4"/>
      <c r="E57" s="8"/>
      <c r="F57" s="9"/>
      <c r="G57" s="9"/>
      <c r="H57" s="9"/>
      <c r="I57" s="7"/>
      <c r="J57" s="24"/>
      <c r="K57" s="7"/>
      <c r="L57" s="24"/>
    </row>
    <row r="58" spans="1:12" s="21" customFormat="1" ht="12">
      <c r="A58" s="4"/>
      <c r="B58" s="4"/>
      <c r="E58" s="8"/>
      <c r="F58" s="9"/>
      <c r="G58" s="9"/>
      <c r="H58" s="9"/>
      <c r="I58" s="7"/>
      <c r="J58" s="24"/>
      <c r="K58" s="7"/>
      <c r="L58" s="24"/>
    </row>
    <row r="59" spans="1:12" s="21" customFormat="1" ht="12">
      <c r="A59" s="4"/>
      <c r="B59" s="4"/>
      <c r="E59" s="8"/>
      <c r="F59" s="9"/>
      <c r="G59" s="9"/>
      <c r="H59" s="9"/>
      <c r="I59" s="7"/>
      <c r="J59" s="24"/>
      <c r="K59" s="7"/>
      <c r="L59" s="24"/>
    </row>
    <row r="60" spans="1:12" s="21" customFormat="1" ht="12">
      <c r="A60" s="4"/>
      <c r="B60" s="4"/>
      <c r="E60" s="8"/>
      <c r="F60" s="9"/>
      <c r="G60" s="9"/>
    </row>
    <row r="61" spans="1:12" s="21" customFormat="1" ht="12">
      <c r="A61" s="4"/>
      <c r="B61" s="4"/>
      <c r="E61" s="8"/>
      <c r="F61" s="9"/>
      <c r="G61" s="9"/>
    </row>
    <row r="62" spans="1:12" s="21" customFormat="1" ht="12">
      <c r="A62" s="4"/>
      <c r="B62" s="4"/>
      <c r="E62" s="8"/>
      <c r="F62" s="9"/>
      <c r="G62" s="9"/>
    </row>
    <row r="63" spans="1:12" s="21" customFormat="1" ht="12">
      <c r="A63" s="4"/>
      <c r="B63" s="4"/>
      <c r="E63" s="8"/>
      <c r="F63" s="9"/>
      <c r="G63" s="9"/>
    </row>
    <row r="64" spans="1:12" s="21" customFormat="1" ht="12">
      <c r="A64" s="4"/>
      <c r="B64" s="4"/>
      <c r="E64" s="8"/>
      <c r="F64" s="9"/>
      <c r="G64" s="9"/>
    </row>
    <row r="65" spans="1:7" s="21" customFormat="1" ht="12">
      <c r="A65" s="4"/>
      <c r="B65" s="4"/>
      <c r="E65" s="8"/>
      <c r="F65" s="9"/>
      <c r="G65" s="9"/>
    </row>
    <row r="66" spans="1:7" s="21" customFormat="1" ht="12">
      <c r="A66" s="4"/>
      <c r="B66" s="4"/>
      <c r="E66" s="8"/>
      <c r="F66" s="9"/>
      <c r="G66" s="9"/>
    </row>
    <row r="67" spans="1:7" s="21" customFormat="1" ht="12">
      <c r="A67" s="4"/>
      <c r="B67" s="4"/>
      <c r="E67" s="8"/>
      <c r="F67" s="9"/>
      <c r="G67" s="9"/>
    </row>
    <row r="68" spans="1:7" s="21" customFormat="1" ht="12">
      <c r="A68" s="4"/>
      <c r="B68" s="4"/>
      <c r="E68" s="8"/>
      <c r="F68" s="9"/>
      <c r="G68" s="9"/>
    </row>
    <row r="69" spans="1:7" s="21" customFormat="1" ht="12">
      <c r="A69" s="4"/>
      <c r="B69" s="4"/>
      <c r="E69" s="8"/>
      <c r="F69" s="9"/>
      <c r="G69" s="9"/>
    </row>
    <row r="70" spans="1:7" s="21" customFormat="1" ht="12">
      <c r="A70" s="4"/>
      <c r="B70" s="4"/>
      <c r="E70" s="8"/>
      <c r="F70" s="9"/>
      <c r="G70" s="9"/>
    </row>
    <row r="71" spans="1:7" s="21" customFormat="1" ht="12">
      <c r="A71" s="4"/>
      <c r="B71" s="4"/>
      <c r="E71" s="8"/>
      <c r="F71" s="9"/>
      <c r="G71" s="9"/>
    </row>
    <row r="72" spans="1:7" s="21" customFormat="1" ht="12">
      <c r="A72" s="4"/>
      <c r="B72" s="4"/>
      <c r="E72" s="8"/>
      <c r="F72" s="9"/>
      <c r="G72" s="9"/>
    </row>
    <row r="73" spans="1:7" s="21" customFormat="1" ht="12">
      <c r="A73" s="4"/>
      <c r="B73" s="4"/>
      <c r="E73" s="8"/>
      <c r="F73" s="9"/>
      <c r="G73" s="9"/>
    </row>
    <row r="74" spans="1:7" s="21" customFormat="1" ht="12">
      <c r="A74" s="4"/>
      <c r="B74" s="4"/>
      <c r="E74" s="8"/>
      <c r="F74" s="9"/>
      <c r="G74" s="9"/>
    </row>
    <row r="75" spans="1:7" s="21" customFormat="1" ht="12">
      <c r="A75" s="4"/>
      <c r="B75" s="4"/>
      <c r="E75" s="8"/>
      <c r="F75" s="9"/>
      <c r="G75" s="9"/>
    </row>
    <row r="76" spans="1:7" s="21" customFormat="1" ht="12">
      <c r="A76" s="4"/>
      <c r="B76" s="4"/>
      <c r="E76" s="8"/>
      <c r="F76" s="9"/>
      <c r="G76" s="9"/>
    </row>
    <row r="77" spans="1:7" s="21" customFormat="1" ht="12">
      <c r="A77" s="4"/>
      <c r="B77" s="4"/>
      <c r="E77" s="8"/>
      <c r="F77" s="9"/>
      <c r="G77" s="9"/>
    </row>
    <row r="78" spans="1:7" s="21" customFormat="1" ht="12">
      <c r="A78" s="4"/>
      <c r="B78" s="4"/>
      <c r="E78" s="8"/>
      <c r="F78" s="9"/>
      <c r="G78" s="9"/>
    </row>
    <row r="79" spans="1:7" s="21" customFormat="1" ht="12">
      <c r="A79" s="4"/>
      <c r="B79" s="4"/>
      <c r="E79" s="8"/>
      <c r="F79" s="9"/>
      <c r="G79" s="9"/>
    </row>
    <row r="80" spans="1:7" s="21" customFormat="1" ht="12">
      <c r="A80" s="4"/>
      <c r="B80" s="4"/>
      <c r="E80" s="8"/>
      <c r="F80" s="9"/>
      <c r="G80" s="9"/>
    </row>
    <row r="81" spans="1:7" s="21" customFormat="1" ht="12">
      <c r="A81" s="4"/>
      <c r="B81" s="4"/>
      <c r="E81" s="8"/>
      <c r="F81" s="9"/>
      <c r="G81" s="9"/>
    </row>
    <row r="82" spans="1:7" s="21" customFormat="1" ht="12">
      <c r="A82" s="4"/>
      <c r="B82" s="4"/>
      <c r="E82" s="8"/>
      <c r="F82" s="9"/>
      <c r="G82" s="9"/>
    </row>
    <row r="83" spans="1:7" s="21" customFormat="1" ht="12">
      <c r="A83" s="4"/>
      <c r="B83" s="4"/>
      <c r="E83" s="8"/>
      <c r="F83" s="9"/>
      <c r="G83" s="9"/>
    </row>
    <row r="84" spans="1:7" s="21" customFormat="1" ht="12">
      <c r="A84" s="4"/>
      <c r="B84" s="4"/>
      <c r="E84" s="8"/>
      <c r="F84" s="9"/>
      <c r="G84" s="9"/>
    </row>
    <row r="85" spans="1:7" s="21" customFormat="1" ht="12">
      <c r="A85" s="4"/>
      <c r="B85" s="4"/>
      <c r="E85" s="8"/>
      <c r="F85" s="9"/>
      <c r="G85" s="9"/>
    </row>
    <row r="86" spans="1:7" s="21" customFormat="1" ht="12">
      <c r="A86" s="4"/>
      <c r="B86" s="4"/>
      <c r="E86" s="8"/>
      <c r="F86" s="9"/>
      <c r="G86" s="9"/>
    </row>
    <row r="87" spans="1:7" s="21" customFormat="1" ht="12">
      <c r="A87" s="4"/>
      <c r="B87" s="4"/>
      <c r="E87" s="8"/>
      <c r="F87" s="9"/>
      <c r="G87" s="9"/>
    </row>
    <row r="88" spans="1:7" s="21" customFormat="1" ht="12">
      <c r="A88" s="4"/>
      <c r="B88" s="4"/>
      <c r="E88" s="8"/>
      <c r="F88" s="9"/>
      <c r="G88" s="9"/>
    </row>
    <row r="89" spans="1:7" s="21" customFormat="1" ht="12">
      <c r="A89" s="4"/>
      <c r="B89" s="4"/>
      <c r="E89" s="8"/>
      <c r="F89" s="9"/>
      <c r="G89" s="9"/>
    </row>
    <row r="90" spans="1:7" s="21" customFormat="1" ht="12">
      <c r="A90" s="4"/>
      <c r="B90" s="4"/>
      <c r="E90" s="8"/>
      <c r="F90" s="9"/>
      <c r="G90" s="9"/>
    </row>
    <row r="91" spans="1:7" s="21" customFormat="1" ht="12">
      <c r="A91" s="4"/>
      <c r="B91" s="4"/>
      <c r="E91" s="8"/>
      <c r="F91" s="9"/>
      <c r="G91" s="9"/>
    </row>
    <row r="92" spans="1:7" s="21" customFormat="1" ht="12">
      <c r="A92" s="4"/>
      <c r="B92" s="4"/>
      <c r="E92" s="8"/>
      <c r="F92" s="9"/>
      <c r="G92" s="9"/>
    </row>
    <row r="93" spans="1:7" s="21" customFormat="1" ht="12">
      <c r="A93" s="4"/>
      <c r="B93" s="4"/>
      <c r="E93" s="8"/>
      <c r="F93" s="9"/>
      <c r="G93" s="9"/>
    </row>
    <row r="94" spans="1:7" s="21" customFormat="1" ht="12">
      <c r="A94" s="4"/>
      <c r="B94" s="4"/>
      <c r="E94" s="8"/>
      <c r="F94" s="9"/>
      <c r="G94" s="9"/>
    </row>
    <row r="95" spans="1:7" s="21" customFormat="1" ht="12">
      <c r="A95" s="4"/>
      <c r="B95" s="4"/>
      <c r="E95" s="8"/>
      <c r="F95" s="9"/>
      <c r="G95" s="9"/>
    </row>
    <row r="96" spans="1:7" s="21" customFormat="1" ht="12">
      <c r="A96" s="4"/>
      <c r="B96" s="4"/>
      <c r="E96" s="8"/>
      <c r="F96" s="9"/>
      <c r="G96" s="9"/>
    </row>
    <row r="97" spans="1:7" s="21" customFormat="1" ht="12">
      <c r="A97" s="4"/>
      <c r="B97" s="4"/>
      <c r="E97" s="8"/>
      <c r="F97" s="9"/>
      <c r="G97" s="9"/>
    </row>
    <row r="98" spans="1:7" s="21" customFormat="1" ht="12">
      <c r="A98" s="4"/>
      <c r="B98" s="4"/>
      <c r="E98" s="8"/>
      <c r="F98" s="9"/>
      <c r="G98" s="9"/>
    </row>
    <row r="99" spans="1:7" s="21" customFormat="1" ht="12">
      <c r="A99" s="4"/>
      <c r="B99" s="4"/>
      <c r="E99" s="8"/>
      <c r="F99" s="9"/>
      <c r="G99" s="9"/>
    </row>
    <row r="100" spans="1:7" s="21" customFormat="1" ht="12">
      <c r="A100" s="4"/>
      <c r="B100" s="4"/>
      <c r="E100" s="8"/>
      <c r="F100" s="9"/>
      <c r="G100" s="9"/>
    </row>
    <row r="101" spans="1:7" s="21" customFormat="1" ht="12">
      <c r="A101" s="4"/>
      <c r="B101" s="4"/>
      <c r="E101" s="8"/>
      <c r="F101" s="9"/>
      <c r="G101" s="9"/>
    </row>
    <row r="102" spans="1:7" s="21" customFormat="1" ht="12">
      <c r="A102" s="4"/>
      <c r="B102" s="4"/>
      <c r="E102" s="8"/>
      <c r="F102" s="9"/>
      <c r="G102" s="9"/>
    </row>
    <row r="103" spans="1:7" s="21" customFormat="1" ht="12">
      <c r="A103" s="4"/>
      <c r="B103" s="4"/>
      <c r="E103" s="8"/>
      <c r="F103" s="9"/>
      <c r="G103" s="9"/>
    </row>
    <row r="104" spans="1:7" s="21" customFormat="1" ht="12">
      <c r="A104" s="4"/>
      <c r="B104" s="4"/>
      <c r="E104" s="8"/>
      <c r="F104" s="9"/>
      <c r="G104" s="9"/>
    </row>
    <row r="105" spans="1:7" s="21" customFormat="1" ht="12">
      <c r="A105" s="4"/>
      <c r="B105" s="4"/>
      <c r="E105" s="8"/>
      <c r="F105" s="9"/>
      <c r="G105" s="9"/>
    </row>
    <row r="106" spans="1:7" s="21" customFormat="1" ht="12">
      <c r="A106" s="4"/>
      <c r="B106" s="4"/>
      <c r="E106" s="8"/>
      <c r="F106" s="9"/>
      <c r="G106" s="9"/>
    </row>
    <row r="107" spans="1:7" s="21" customFormat="1" ht="12">
      <c r="A107" s="4"/>
      <c r="B107" s="4"/>
      <c r="E107" s="8"/>
      <c r="F107" s="9"/>
      <c r="G107" s="9"/>
    </row>
    <row r="108" spans="1:7" s="21" customFormat="1" ht="12">
      <c r="A108" s="4"/>
      <c r="B108" s="4"/>
      <c r="E108" s="8"/>
      <c r="F108" s="9"/>
      <c r="G108" s="9"/>
    </row>
    <row r="109" spans="1:7" s="21" customFormat="1" ht="12">
      <c r="A109" s="4"/>
      <c r="B109" s="4"/>
      <c r="E109" s="8"/>
      <c r="F109" s="9"/>
      <c r="G109" s="9"/>
    </row>
    <row r="110" spans="1:7" s="21" customFormat="1" ht="12">
      <c r="A110" s="4"/>
      <c r="B110" s="4"/>
      <c r="E110" s="8"/>
      <c r="F110" s="9"/>
      <c r="G110" s="9"/>
    </row>
    <row r="111" spans="1:7" s="21" customFormat="1" ht="12">
      <c r="A111" s="4"/>
      <c r="B111" s="4"/>
      <c r="E111" s="8"/>
      <c r="F111" s="9"/>
      <c r="G111" s="9"/>
    </row>
    <row r="112" spans="1:7" s="21" customFormat="1" ht="12">
      <c r="A112" s="4"/>
      <c r="B112" s="4"/>
      <c r="E112" s="8"/>
      <c r="F112" s="9"/>
      <c r="G112" s="9"/>
    </row>
    <row r="113" spans="1:7" s="21" customFormat="1" ht="12">
      <c r="A113" s="4"/>
      <c r="B113" s="4"/>
      <c r="E113" s="8"/>
      <c r="F113" s="9"/>
      <c r="G113" s="9"/>
    </row>
    <row r="114" spans="1:7" s="21" customFormat="1" ht="12">
      <c r="A114" s="4"/>
      <c r="B114" s="4"/>
      <c r="E114" s="8"/>
      <c r="F114" s="9"/>
      <c r="G114" s="9"/>
    </row>
    <row r="115" spans="1:7" s="21" customFormat="1" ht="12">
      <c r="A115" s="4"/>
      <c r="B115" s="4"/>
      <c r="E115" s="8"/>
      <c r="F115" s="9"/>
      <c r="G115" s="9"/>
    </row>
    <row r="116" spans="1:7" s="21" customFormat="1" ht="12">
      <c r="A116" s="4"/>
      <c r="B116" s="4"/>
      <c r="E116" s="8"/>
      <c r="F116" s="9"/>
      <c r="G116" s="9"/>
    </row>
    <row r="117" spans="1:7" s="21" customFormat="1" ht="12">
      <c r="A117" s="4"/>
      <c r="B117" s="4"/>
      <c r="E117" s="8"/>
      <c r="F117" s="9"/>
      <c r="G117" s="9"/>
    </row>
    <row r="118" spans="1:7" s="21" customFormat="1" ht="12">
      <c r="A118" s="4"/>
      <c r="B118" s="4"/>
      <c r="E118" s="8"/>
      <c r="F118" s="9"/>
      <c r="G118" s="9"/>
    </row>
    <row r="119" spans="1:7" s="21" customFormat="1" ht="12">
      <c r="A119" s="4"/>
      <c r="B119" s="4"/>
      <c r="E119" s="8"/>
      <c r="F119" s="9"/>
      <c r="G119" s="9"/>
    </row>
    <row r="120" spans="1:7" s="21" customFormat="1" ht="12">
      <c r="A120" s="4"/>
      <c r="B120" s="4"/>
      <c r="E120" s="8"/>
      <c r="F120" s="9"/>
      <c r="G120" s="9"/>
    </row>
    <row r="121" spans="1:7" s="21" customFormat="1" ht="12">
      <c r="A121" s="4"/>
      <c r="B121" s="4"/>
      <c r="E121" s="8"/>
      <c r="F121" s="9"/>
      <c r="G121" s="9"/>
    </row>
    <row r="122" spans="1:7" s="21" customFormat="1" ht="12">
      <c r="A122" s="4"/>
      <c r="B122" s="4"/>
      <c r="E122" s="8"/>
      <c r="F122" s="9"/>
      <c r="G122" s="9"/>
    </row>
    <row r="123" spans="1:7" s="21" customFormat="1" ht="12">
      <c r="A123" s="4"/>
      <c r="B123" s="4"/>
      <c r="E123" s="8"/>
      <c r="F123" s="9"/>
      <c r="G123" s="9"/>
    </row>
    <row r="124" spans="1:7" s="21" customFormat="1" ht="12">
      <c r="A124" s="4"/>
      <c r="B124" s="4"/>
      <c r="E124" s="8"/>
      <c r="F124" s="9"/>
      <c r="G124" s="9"/>
    </row>
    <row r="125" spans="1:7" s="21" customFormat="1" ht="12">
      <c r="A125" s="4"/>
      <c r="B125" s="4"/>
      <c r="E125" s="8"/>
      <c r="F125" s="9"/>
      <c r="G125" s="9"/>
    </row>
    <row r="126" spans="1:7" s="21" customFormat="1" ht="12">
      <c r="A126" s="4"/>
      <c r="B126" s="4"/>
      <c r="E126" s="8"/>
      <c r="F126" s="9"/>
      <c r="G126" s="9"/>
    </row>
    <row r="127" spans="1:7" s="21" customFormat="1" ht="12">
      <c r="A127" s="4"/>
      <c r="B127" s="4"/>
      <c r="E127" s="8"/>
      <c r="F127" s="9"/>
      <c r="G127" s="9"/>
    </row>
    <row r="128" spans="1:7" s="21" customFormat="1" ht="12">
      <c r="A128" s="4"/>
      <c r="B128" s="4"/>
      <c r="E128" s="8"/>
      <c r="F128" s="9"/>
      <c r="G128" s="9"/>
    </row>
    <row r="129" spans="1:7" s="21" customFormat="1" ht="12">
      <c r="A129" s="4"/>
      <c r="B129" s="4"/>
      <c r="E129" s="8"/>
      <c r="F129" s="9"/>
      <c r="G129" s="9"/>
    </row>
    <row r="130" spans="1:7" s="21" customFormat="1" ht="12">
      <c r="A130" s="4"/>
      <c r="B130" s="4"/>
      <c r="E130" s="8"/>
      <c r="F130" s="9"/>
      <c r="G130" s="9"/>
    </row>
    <row r="131" spans="1:7" s="21" customFormat="1" ht="12">
      <c r="A131" s="4"/>
      <c r="B131" s="4"/>
      <c r="E131" s="8"/>
      <c r="F131" s="9"/>
      <c r="G131" s="9"/>
    </row>
    <row r="132" spans="1:7" s="21" customFormat="1" ht="12">
      <c r="A132" s="4"/>
      <c r="B132" s="4"/>
      <c r="E132" s="8"/>
      <c r="F132" s="9"/>
      <c r="G132" s="9"/>
    </row>
    <row r="133" spans="1:7" s="21" customFormat="1" ht="12">
      <c r="A133" s="4"/>
      <c r="B133" s="4"/>
      <c r="E133" s="8"/>
      <c r="F133" s="9"/>
      <c r="G133" s="9"/>
    </row>
    <row r="134" spans="1:7" s="21" customFormat="1" ht="12">
      <c r="A134" s="4"/>
      <c r="B134" s="4"/>
      <c r="E134" s="8"/>
      <c r="F134" s="9"/>
      <c r="G134" s="9"/>
    </row>
    <row r="135" spans="1:7" s="21" customFormat="1" ht="12">
      <c r="A135" s="4"/>
      <c r="B135" s="4"/>
      <c r="E135" s="8"/>
      <c r="F135" s="9"/>
      <c r="G135" s="9"/>
    </row>
    <row r="136" spans="1:7" s="21" customFormat="1" ht="12">
      <c r="A136" s="4"/>
      <c r="B136" s="4"/>
      <c r="E136" s="8"/>
      <c r="F136" s="9"/>
      <c r="G136" s="9"/>
    </row>
    <row r="137" spans="1:7" s="21" customFormat="1" ht="12">
      <c r="A137" s="4"/>
      <c r="B137" s="4"/>
      <c r="E137" s="8"/>
      <c r="F137" s="9"/>
      <c r="G137" s="9"/>
    </row>
    <row r="138" spans="1:7" s="21" customFormat="1" ht="12">
      <c r="A138" s="4"/>
      <c r="B138" s="4"/>
      <c r="E138" s="8"/>
      <c r="F138" s="9"/>
      <c r="G138" s="9"/>
    </row>
    <row r="139" spans="1:7" s="21" customFormat="1" ht="12">
      <c r="A139" s="4"/>
      <c r="B139" s="4"/>
      <c r="E139" s="8"/>
      <c r="F139" s="9"/>
      <c r="G139" s="9"/>
    </row>
    <row r="140" spans="1:7" s="21" customFormat="1" ht="12">
      <c r="A140" s="4"/>
      <c r="B140" s="4"/>
      <c r="E140" s="8"/>
      <c r="F140" s="9"/>
      <c r="G140" s="9"/>
    </row>
    <row r="141" spans="1:7" s="21" customFormat="1" ht="12">
      <c r="A141" s="4"/>
      <c r="B141" s="4"/>
      <c r="E141" s="8"/>
      <c r="F141" s="9"/>
      <c r="G141" s="9"/>
    </row>
    <row r="142" spans="1:7" s="21" customFormat="1" ht="12">
      <c r="A142" s="4"/>
      <c r="B142" s="4"/>
      <c r="E142" s="8"/>
      <c r="F142" s="9"/>
      <c r="G142" s="9"/>
    </row>
    <row r="143" spans="1:7" s="21" customFormat="1" ht="12">
      <c r="A143" s="4"/>
      <c r="B143" s="4"/>
      <c r="E143" s="8"/>
      <c r="F143" s="9"/>
      <c r="G143" s="9"/>
    </row>
    <row r="144" spans="1:7" s="21" customFormat="1" ht="12">
      <c r="A144" s="4"/>
      <c r="B144" s="4"/>
      <c r="E144" s="8"/>
      <c r="F144" s="9"/>
      <c r="G144" s="9"/>
    </row>
    <row r="145" spans="1:7" s="21" customFormat="1" ht="12">
      <c r="A145" s="4"/>
      <c r="B145" s="4"/>
      <c r="E145" s="8"/>
      <c r="F145" s="9"/>
      <c r="G145" s="9"/>
    </row>
    <row r="146" spans="1:7" s="21" customFormat="1" ht="12">
      <c r="A146" s="4"/>
      <c r="B146" s="4"/>
      <c r="E146" s="8"/>
      <c r="F146" s="9"/>
      <c r="G146" s="9"/>
    </row>
    <row r="147" spans="1:7" s="21" customFormat="1" ht="12">
      <c r="A147" s="4"/>
      <c r="B147" s="4"/>
      <c r="E147" s="8"/>
      <c r="F147" s="9"/>
      <c r="G147" s="9"/>
    </row>
    <row r="148" spans="1:7" s="21" customFormat="1" ht="12">
      <c r="A148" s="4"/>
      <c r="B148" s="4"/>
      <c r="E148" s="8"/>
      <c r="F148" s="9"/>
      <c r="G148" s="9"/>
    </row>
    <row r="149" spans="1:7" s="21" customFormat="1" ht="12">
      <c r="A149" s="4"/>
      <c r="B149" s="4"/>
      <c r="E149" s="8"/>
      <c r="F149" s="9"/>
      <c r="G149" s="9"/>
    </row>
    <row r="150" spans="1:7" s="21" customFormat="1" ht="12">
      <c r="A150" s="4"/>
      <c r="B150" s="4"/>
      <c r="E150" s="8"/>
      <c r="F150" s="9"/>
      <c r="G150" s="9"/>
    </row>
    <row r="151" spans="1:7" s="21" customFormat="1" ht="12">
      <c r="A151" s="4"/>
      <c r="B151" s="4"/>
      <c r="E151" s="8"/>
      <c r="F151" s="9"/>
      <c r="G151" s="9"/>
    </row>
    <row r="152" spans="1:7" s="21" customFormat="1" ht="12">
      <c r="A152" s="4"/>
      <c r="B152" s="4"/>
      <c r="E152" s="8"/>
      <c r="F152" s="9"/>
      <c r="G152" s="9"/>
    </row>
    <row r="153" spans="1:7" s="21" customFormat="1" ht="12">
      <c r="A153" s="4"/>
      <c r="B153" s="4"/>
      <c r="E153" s="8"/>
      <c r="F153" s="9"/>
      <c r="G153" s="9"/>
    </row>
    <row r="154" spans="1:7" s="21" customFormat="1" ht="12">
      <c r="A154" s="4"/>
      <c r="B154" s="4"/>
      <c r="E154" s="8"/>
      <c r="F154" s="9"/>
      <c r="G154" s="9"/>
    </row>
    <row r="155" spans="1:7" s="21" customFormat="1" ht="12">
      <c r="A155" s="4"/>
      <c r="B155" s="4"/>
      <c r="E155" s="8"/>
      <c r="F155" s="9"/>
      <c r="G155" s="9"/>
    </row>
    <row r="156" spans="1:7" s="21" customFormat="1" ht="12">
      <c r="A156" s="4"/>
      <c r="B156" s="4"/>
      <c r="E156" s="8"/>
      <c r="F156" s="9"/>
      <c r="G156" s="9"/>
    </row>
    <row r="157" spans="1:7" s="21" customFormat="1" ht="12">
      <c r="A157" s="4"/>
      <c r="B157" s="4"/>
      <c r="E157" s="8"/>
      <c r="F157" s="9"/>
      <c r="G157" s="9"/>
    </row>
    <row r="158" spans="1:7" s="21" customFormat="1">
      <c r="A158" s="1"/>
      <c r="B158" s="2"/>
      <c r="C158"/>
      <c r="D158"/>
      <c r="E158" s="3"/>
      <c r="F158"/>
      <c r="G158"/>
    </row>
    <row r="159" spans="1:7" s="21" customFormat="1">
      <c r="A159" s="1"/>
      <c r="B159" s="2"/>
      <c r="C159"/>
      <c r="D159"/>
      <c r="E159" s="3"/>
      <c r="F159"/>
      <c r="G159"/>
    </row>
    <row r="160" spans="1:7" s="21" customFormat="1">
      <c r="A160" s="1"/>
      <c r="B160" s="2"/>
      <c r="C160"/>
      <c r="D160"/>
      <c r="E160" s="3"/>
      <c r="F160"/>
      <c r="G160"/>
    </row>
    <row r="161" spans="1:7" s="21" customFormat="1">
      <c r="A161" s="1"/>
      <c r="B161" s="2"/>
      <c r="C161"/>
      <c r="D161"/>
      <c r="E161" s="3"/>
      <c r="F161"/>
      <c r="G161"/>
    </row>
    <row r="162" spans="1:7" s="21" customFormat="1">
      <c r="A162" s="1"/>
      <c r="B162" s="2"/>
      <c r="C162"/>
      <c r="D162"/>
      <c r="E162" s="3"/>
      <c r="F162"/>
      <c r="G162"/>
    </row>
    <row r="163" spans="1:7" s="21" customFormat="1">
      <c r="A163" s="1"/>
      <c r="B163" s="2"/>
      <c r="C163"/>
      <c r="D163"/>
      <c r="E163" s="3"/>
      <c r="F163"/>
      <c r="G163"/>
    </row>
    <row r="164" spans="1:7" s="21" customFormat="1">
      <c r="A164" s="1"/>
      <c r="B164" s="2"/>
      <c r="C164"/>
      <c r="D164"/>
      <c r="E164" s="3"/>
      <c r="F164"/>
      <c r="G164"/>
    </row>
    <row r="165" spans="1:7" s="21" customFormat="1">
      <c r="A165" s="1"/>
      <c r="B165" s="2"/>
      <c r="C165"/>
      <c r="D165"/>
      <c r="E165" s="3"/>
      <c r="F165"/>
      <c r="G165"/>
    </row>
    <row r="166" spans="1:7" s="21" customFormat="1">
      <c r="A166" s="1"/>
      <c r="B166" s="2"/>
      <c r="C166"/>
      <c r="D166"/>
      <c r="E166" s="3"/>
      <c r="F166"/>
      <c r="G166"/>
    </row>
    <row r="167" spans="1:7" s="21" customFormat="1">
      <c r="A167" s="1"/>
      <c r="B167" s="2"/>
      <c r="C167"/>
      <c r="D167"/>
      <c r="E167" s="3"/>
      <c r="F167"/>
      <c r="G167"/>
    </row>
    <row r="168" spans="1:7" s="21" customFormat="1">
      <c r="A168" s="1"/>
      <c r="B168" s="2"/>
      <c r="C168"/>
      <c r="D168"/>
      <c r="E168" s="3"/>
      <c r="F168"/>
      <c r="G168"/>
    </row>
    <row r="169" spans="1:7" s="21" customFormat="1">
      <c r="A169" s="1"/>
      <c r="B169" s="2"/>
      <c r="C169"/>
      <c r="D169"/>
      <c r="E169" s="3"/>
      <c r="F169"/>
      <c r="G169"/>
    </row>
    <row r="170" spans="1:7" s="21" customFormat="1">
      <c r="A170" s="1"/>
      <c r="B170" s="2"/>
      <c r="C170"/>
      <c r="D170"/>
      <c r="E170" s="3"/>
      <c r="F170"/>
      <c r="G170"/>
    </row>
    <row r="171" spans="1:7" s="21" customFormat="1">
      <c r="A171" s="1"/>
      <c r="B171" s="2"/>
      <c r="C171"/>
      <c r="D171"/>
      <c r="E171" s="3"/>
      <c r="F171"/>
      <c r="G171"/>
    </row>
    <row r="172" spans="1:7" s="21" customFormat="1">
      <c r="A172" s="1"/>
      <c r="B172" s="2"/>
      <c r="C172"/>
      <c r="D172"/>
      <c r="E172" s="3"/>
      <c r="F172"/>
      <c r="G172"/>
    </row>
    <row r="173" spans="1:7" s="21" customFormat="1">
      <c r="A173" s="1"/>
      <c r="B173" s="2"/>
      <c r="C173"/>
      <c r="D173"/>
      <c r="E173" s="3"/>
      <c r="F173"/>
      <c r="G173"/>
    </row>
    <row r="174" spans="1:7" s="21" customFormat="1">
      <c r="A174" s="1"/>
      <c r="B174" s="2"/>
      <c r="C174"/>
      <c r="D174"/>
      <c r="E174" s="3"/>
      <c r="F174"/>
      <c r="G174"/>
    </row>
    <row r="175" spans="1:7" s="21" customFormat="1">
      <c r="A175" s="1"/>
      <c r="B175" s="2"/>
      <c r="C175"/>
      <c r="D175"/>
      <c r="E175" s="3"/>
      <c r="F175"/>
      <c r="G175"/>
    </row>
    <row r="176" spans="1:7" s="21" customFormat="1">
      <c r="A176" s="1"/>
      <c r="B176" s="2"/>
      <c r="C176"/>
      <c r="D176"/>
      <c r="E176" s="3"/>
      <c r="F176"/>
      <c r="G176"/>
    </row>
    <row r="177" spans="1:7" s="21" customFormat="1">
      <c r="A177" s="1"/>
      <c r="B177" s="2"/>
      <c r="C177"/>
      <c r="D177"/>
      <c r="E177" s="3"/>
      <c r="F177"/>
      <c r="G177"/>
    </row>
    <row r="178" spans="1:7" s="21" customFormat="1">
      <c r="A178" s="1"/>
      <c r="B178" s="2"/>
      <c r="C178"/>
      <c r="D178"/>
      <c r="E178" s="3"/>
      <c r="F178"/>
      <c r="G178"/>
    </row>
  </sheetData>
  <mergeCells count="30">
    <mergeCell ref="A29:F29"/>
    <mergeCell ref="A23:B23"/>
    <mergeCell ref="C23:G23"/>
    <mergeCell ref="A25:F25"/>
    <mergeCell ref="A26:G26"/>
    <mergeCell ref="A27:F27"/>
    <mergeCell ref="A28:F28"/>
    <mergeCell ref="A22:G22"/>
    <mergeCell ref="A8:G8"/>
    <mergeCell ref="A9:B9"/>
    <mergeCell ref="C9:G9"/>
    <mergeCell ref="A11:F11"/>
    <mergeCell ref="A12:G12"/>
    <mergeCell ref="A13:B13"/>
    <mergeCell ref="C13:G13"/>
    <mergeCell ref="A15:F15"/>
    <mergeCell ref="A16:G16"/>
    <mergeCell ref="A17:B17"/>
    <mergeCell ref="C17:G17"/>
    <mergeCell ref="A21:F21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39370078740157483" right="0.39370078740157483" top="0.31496062992125984" bottom="0.23622047244094491" header="0.19685039370078741" footer="0.23622047244094491"/>
  <pageSetup paperSize="9" scale="8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Dziedzice inwestorski</vt:lpstr>
      <vt:lpstr>Dziedzice ofertowy</vt:lpstr>
      <vt:lpstr>'Dziedzice inwestorski'!Excel_BuiltIn_Print_Area_1_1</vt:lpstr>
      <vt:lpstr>'Dziedzice ofertowy'!Excel_BuiltIn_Print_Area_1_1</vt:lpstr>
      <vt:lpstr>'Dziedzice inwestorski'!Obszar_wydruku</vt:lpstr>
      <vt:lpstr>'Dziedzice ofertowy'!Obszar_wydruku</vt:lpstr>
      <vt:lpstr>'Dziedzice inwestorski'!Tytuły_wydruku</vt:lpstr>
      <vt:lpstr>'Dziedzice ofertowy'!Tytuły_wydruku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Sylwia</cp:lastModifiedBy>
  <cp:lastPrinted>2017-08-24T11:49:41Z</cp:lastPrinted>
  <dcterms:created xsi:type="dcterms:W3CDTF">2010-08-09T15:36:38Z</dcterms:created>
  <dcterms:modified xsi:type="dcterms:W3CDTF">2017-09-29T07:25:45Z</dcterms:modified>
</cp:coreProperties>
</file>